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örderzentrum\"/>
    </mc:Choice>
  </mc:AlternateContent>
  <bookViews>
    <workbookView xWindow="-120" yWindow="-120" windowWidth="29040" windowHeight="15840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8" i="1" l="1"/>
  <c r="AJ49" i="1"/>
  <c r="AJ50" i="1"/>
  <c r="AI48" i="1"/>
  <c r="AI49" i="1"/>
  <c r="AI50" i="1"/>
  <c r="AH48" i="1"/>
  <c r="AH49" i="1"/>
  <c r="AH50" i="1"/>
  <c r="AG48" i="1"/>
  <c r="AG49" i="1"/>
  <c r="AG50" i="1"/>
  <c r="AE48" i="1"/>
  <c r="AE49" i="1"/>
  <c r="AE50" i="1"/>
  <c r="AD48" i="1"/>
  <c r="AD49" i="1"/>
  <c r="AD50" i="1"/>
  <c r="AC48" i="1"/>
  <c r="AC49" i="1"/>
  <c r="AC50" i="1"/>
  <c r="AB48" i="1"/>
  <c r="AB49" i="1"/>
  <c r="AB50" i="1"/>
  <c r="Z48" i="1"/>
  <c r="Z49" i="1"/>
  <c r="Z50" i="1"/>
  <c r="Y48" i="1"/>
  <c r="Y49" i="1"/>
  <c r="Y50" i="1"/>
  <c r="X48" i="1"/>
  <c r="X49" i="1"/>
  <c r="X50" i="1"/>
  <c r="W48" i="1"/>
  <c r="W49" i="1"/>
  <c r="W50" i="1"/>
  <c r="U48" i="1"/>
  <c r="U49" i="1"/>
  <c r="U50" i="1"/>
  <c r="T48" i="1"/>
  <c r="T49" i="1"/>
  <c r="T50" i="1"/>
  <c r="S48" i="1"/>
  <c r="S49" i="1"/>
  <c r="S50" i="1"/>
  <c r="R48" i="1"/>
  <c r="R49" i="1"/>
  <c r="R50" i="1"/>
  <c r="P48" i="1"/>
  <c r="P49" i="1"/>
  <c r="P50" i="1"/>
  <c r="O48" i="1"/>
  <c r="O49" i="1"/>
  <c r="O50" i="1"/>
  <c r="N48" i="1"/>
  <c r="N49" i="1"/>
  <c r="N50" i="1"/>
  <c r="M48" i="1"/>
  <c r="M49" i="1"/>
  <c r="M50" i="1"/>
  <c r="K48" i="1"/>
  <c r="K49" i="1"/>
  <c r="K50" i="1"/>
  <c r="J48" i="1"/>
  <c r="J49" i="1"/>
  <c r="J50" i="1"/>
  <c r="J23" i="1"/>
  <c r="K23" i="1"/>
  <c r="M23" i="1"/>
  <c r="N23" i="1"/>
  <c r="O23" i="1"/>
  <c r="P23" i="1"/>
  <c r="R23" i="1"/>
  <c r="S23" i="1"/>
  <c r="T23" i="1"/>
  <c r="U23" i="1"/>
  <c r="W23" i="1"/>
  <c r="X23" i="1"/>
  <c r="Y23" i="1"/>
  <c r="Z23" i="1"/>
  <c r="AB23" i="1"/>
  <c r="AC23" i="1"/>
  <c r="AD23" i="1"/>
  <c r="AE23" i="1"/>
  <c r="AG23" i="1"/>
  <c r="AH23" i="1"/>
  <c r="AI23" i="1"/>
  <c r="AJ23" i="1"/>
  <c r="AB22" i="1" l="1"/>
  <c r="U2" i="1" l="1"/>
  <c r="K3" i="1" l="1"/>
  <c r="K4" i="1"/>
  <c r="K5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4" i="1"/>
  <c r="K25" i="1"/>
  <c r="K26" i="1"/>
  <c r="K27" i="1"/>
  <c r="K28" i="1"/>
  <c r="K29" i="1"/>
  <c r="K30" i="1"/>
  <c r="K31" i="1"/>
  <c r="K32" i="1"/>
  <c r="K33" i="1"/>
  <c r="K34" i="1"/>
  <c r="K22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6" i="1"/>
  <c r="K17" i="1"/>
  <c r="K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4" i="1"/>
  <c r="J25" i="1"/>
  <c r="J26" i="1"/>
  <c r="J27" i="1"/>
  <c r="J28" i="1"/>
  <c r="J29" i="1"/>
  <c r="J30" i="1"/>
  <c r="J31" i="1"/>
  <c r="J32" i="1"/>
  <c r="J33" i="1"/>
  <c r="J34" i="1"/>
  <c r="J22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6" i="1"/>
  <c r="J17" i="1"/>
  <c r="J2" i="1"/>
  <c r="R3" i="1" l="1"/>
  <c r="R4" i="1"/>
  <c r="R5" i="1"/>
  <c r="R7" i="1"/>
  <c r="R8" i="1"/>
  <c r="R9" i="1"/>
  <c r="R10" i="1"/>
  <c r="R11" i="1"/>
  <c r="R12" i="1"/>
  <c r="R13" i="1"/>
  <c r="R14" i="1"/>
  <c r="R15" i="1"/>
  <c r="R16" i="1"/>
  <c r="R18" i="1"/>
  <c r="R6" i="1"/>
  <c r="R19" i="1"/>
  <c r="R20" i="1"/>
  <c r="R21" i="1"/>
  <c r="R24" i="1"/>
  <c r="R25" i="1"/>
  <c r="R26" i="1"/>
  <c r="R27" i="1"/>
  <c r="R28" i="1"/>
  <c r="R29" i="1"/>
  <c r="R30" i="1"/>
  <c r="R31" i="1"/>
  <c r="R32" i="1"/>
  <c r="R33" i="1"/>
  <c r="R34" i="1"/>
  <c r="R22" i="1"/>
  <c r="R35" i="1"/>
  <c r="R36" i="1"/>
  <c r="R37" i="1"/>
  <c r="R38" i="1"/>
  <c r="R39" i="1"/>
  <c r="R40" i="1"/>
  <c r="R41" i="1"/>
  <c r="R42" i="1"/>
  <c r="R43" i="1"/>
  <c r="R44" i="1"/>
  <c r="R45" i="1"/>
  <c r="R46" i="1"/>
  <c r="R17" i="1"/>
  <c r="R47" i="1"/>
  <c r="S3" i="1"/>
  <c r="S4" i="1"/>
  <c r="S5" i="1"/>
  <c r="S7" i="1"/>
  <c r="S8" i="1"/>
  <c r="S9" i="1"/>
  <c r="S10" i="1"/>
  <c r="S11" i="1"/>
  <c r="S12" i="1"/>
  <c r="S13" i="1"/>
  <c r="S14" i="1"/>
  <c r="S15" i="1"/>
  <c r="S16" i="1"/>
  <c r="S18" i="1"/>
  <c r="S6" i="1"/>
  <c r="S19" i="1"/>
  <c r="S20" i="1"/>
  <c r="S21" i="1"/>
  <c r="S24" i="1"/>
  <c r="S25" i="1"/>
  <c r="S26" i="1"/>
  <c r="S27" i="1"/>
  <c r="S28" i="1"/>
  <c r="S29" i="1"/>
  <c r="S30" i="1"/>
  <c r="S31" i="1"/>
  <c r="S32" i="1"/>
  <c r="S33" i="1"/>
  <c r="S34" i="1"/>
  <c r="S22" i="1"/>
  <c r="S35" i="1"/>
  <c r="S36" i="1"/>
  <c r="S37" i="1"/>
  <c r="S38" i="1"/>
  <c r="S39" i="1"/>
  <c r="S40" i="1"/>
  <c r="S41" i="1"/>
  <c r="S42" i="1"/>
  <c r="S43" i="1"/>
  <c r="S44" i="1"/>
  <c r="S45" i="1"/>
  <c r="S46" i="1"/>
  <c r="S17" i="1"/>
  <c r="S47" i="1"/>
  <c r="T3" i="1"/>
  <c r="T4" i="1"/>
  <c r="T5" i="1"/>
  <c r="T7" i="1"/>
  <c r="T8" i="1"/>
  <c r="T9" i="1"/>
  <c r="T10" i="1"/>
  <c r="T11" i="1"/>
  <c r="T12" i="1"/>
  <c r="T13" i="1"/>
  <c r="T14" i="1"/>
  <c r="T15" i="1"/>
  <c r="T16" i="1"/>
  <c r="T18" i="1"/>
  <c r="T6" i="1"/>
  <c r="T19" i="1"/>
  <c r="T20" i="1"/>
  <c r="T21" i="1"/>
  <c r="T24" i="1"/>
  <c r="T25" i="1"/>
  <c r="T26" i="1"/>
  <c r="T27" i="1"/>
  <c r="T28" i="1"/>
  <c r="T29" i="1"/>
  <c r="T30" i="1"/>
  <c r="T31" i="1"/>
  <c r="T32" i="1"/>
  <c r="T33" i="1"/>
  <c r="T34" i="1"/>
  <c r="T22" i="1"/>
  <c r="T35" i="1"/>
  <c r="T36" i="1"/>
  <c r="T37" i="1"/>
  <c r="T38" i="1"/>
  <c r="T39" i="1"/>
  <c r="T40" i="1"/>
  <c r="T41" i="1"/>
  <c r="T42" i="1"/>
  <c r="T43" i="1"/>
  <c r="T44" i="1"/>
  <c r="T45" i="1"/>
  <c r="T46" i="1"/>
  <c r="T17" i="1"/>
  <c r="T47" i="1"/>
  <c r="U3" i="1"/>
  <c r="U4" i="1"/>
  <c r="U5" i="1"/>
  <c r="U7" i="1"/>
  <c r="U8" i="1"/>
  <c r="U9" i="1"/>
  <c r="U10" i="1"/>
  <c r="U11" i="1"/>
  <c r="U12" i="1"/>
  <c r="U13" i="1"/>
  <c r="U14" i="1"/>
  <c r="U15" i="1"/>
  <c r="U16" i="1"/>
  <c r="U18" i="1"/>
  <c r="U6" i="1"/>
  <c r="U19" i="1"/>
  <c r="U20" i="1"/>
  <c r="U21" i="1"/>
  <c r="U24" i="1"/>
  <c r="U25" i="1"/>
  <c r="U26" i="1"/>
  <c r="U27" i="1"/>
  <c r="U28" i="1"/>
  <c r="U29" i="1"/>
  <c r="U30" i="1"/>
  <c r="U31" i="1"/>
  <c r="U32" i="1"/>
  <c r="U33" i="1"/>
  <c r="U34" i="1"/>
  <c r="U22" i="1"/>
  <c r="U35" i="1"/>
  <c r="U36" i="1"/>
  <c r="U37" i="1"/>
  <c r="U38" i="1"/>
  <c r="U39" i="1"/>
  <c r="U40" i="1"/>
  <c r="U41" i="1"/>
  <c r="U42" i="1"/>
  <c r="U43" i="1"/>
  <c r="U44" i="1"/>
  <c r="U45" i="1"/>
  <c r="U46" i="1"/>
  <c r="U17" i="1"/>
  <c r="U47" i="1"/>
  <c r="W3" i="1"/>
  <c r="W4" i="1"/>
  <c r="W5" i="1"/>
  <c r="W7" i="1"/>
  <c r="W8" i="1"/>
  <c r="W9" i="1"/>
  <c r="W10" i="1"/>
  <c r="W11" i="1"/>
  <c r="W12" i="1"/>
  <c r="W13" i="1"/>
  <c r="W14" i="1"/>
  <c r="W15" i="1"/>
  <c r="W16" i="1"/>
  <c r="W18" i="1"/>
  <c r="W6" i="1"/>
  <c r="W19" i="1"/>
  <c r="W20" i="1"/>
  <c r="W21" i="1"/>
  <c r="W24" i="1"/>
  <c r="W25" i="1"/>
  <c r="W26" i="1"/>
  <c r="W27" i="1"/>
  <c r="W28" i="1"/>
  <c r="W29" i="1"/>
  <c r="W30" i="1"/>
  <c r="W31" i="1"/>
  <c r="W32" i="1"/>
  <c r="W33" i="1"/>
  <c r="W34" i="1"/>
  <c r="W22" i="1"/>
  <c r="W35" i="1"/>
  <c r="W36" i="1"/>
  <c r="W37" i="1"/>
  <c r="W38" i="1"/>
  <c r="W39" i="1"/>
  <c r="W40" i="1"/>
  <c r="W41" i="1"/>
  <c r="W42" i="1"/>
  <c r="W43" i="1"/>
  <c r="W44" i="1"/>
  <c r="W45" i="1"/>
  <c r="W46" i="1"/>
  <c r="W17" i="1"/>
  <c r="W47" i="1"/>
  <c r="X3" i="1"/>
  <c r="X4" i="1"/>
  <c r="X5" i="1"/>
  <c r="X7" i="1"/>
  <c r="X8" i="1"/>
  <c r="X9" i="1"/>
  <c r="X10" i="1"/>
  <c r="X11" i="1"/>
  <c r="X12" i="1"/>
  <c r="X13" i="1"/>
  <c r="X14" i="1"/>
  <c r="X15" i="1"/>
  <c r="X16" i="1"/>
  <c r="X18" i="1"/>
  <c r="X6" i="1"/>
  <c r="X19" i="1"/>
  <c r="X20" i="1"/>
  <c r="X21" i="1"/>
  <c r="X24" i="1"/>
  <c r="X25" i="1"/>
  <c r="X26" i="1"/>
  <c r="X27" i="1"/>
  <c r="X28" i="1"/>
  <c r="X29" i="1"/>
  <c r="X30" i="1"/>
  <c r="X31" i="1"/>
  <c r="X32" i="1"/>
  <c r="X33" i="1"/>
  <c r="X34" i="1"/>
  <c r="X22" i="1"/>
  <c r="X35" i="1"/>
  <c r="X36" i="1"/>
  <c r="X37" i="1"/>
  <c r="X38" i="1"/>
  <c r="X39" i="1"/>
  <c r="X40" i="1"/>
  <c r="X41" i="1"/>
  <c r="X42" i="1"/>
  <c r="X43" i="1"/>
  <c r="X44" i="1"/>
  <c r="X45" i="1"/>
  <c r="X46" i="1"/>
  <c r="X17" i="1"/>
  <c r="X47" i="1"/>
  <c r="Y3" i="1"/>
  <c r="Y4" i="1"/>
  <c r="Y5" i="1"/>
  <c r="Y7" i="1"/>
  <c r="Y8" i="1"/>
  <c r="Y9" i="1"/>
  <c r="Y10" i="1"/>
  <c r="Y11" i="1"/>
  <c r="Y12" i="1"/>
  <c r="Y13" i="1"/>
  <c r="Y14" i="1"/>
  <c r="Y15" i="1"/>
  <c r="Y16" i="1"/>
  <c r="Y18" i="1"/>
  <c r="Y6" i="1"/>
  <c r="Y19" i="1"/>
  <c r="Y20" i="1"/>
  <c r="Y21" i="1"/>
  <c r="Y24" i="1"/>
  <c r="Y25" i="1"/>
  <c r="Y26" i="1"/>
  <c r="Y27" i="1"/>
  <c r="Y28" i="1"/>
  <c r="Y29" i="1"/>
  <c r="Y30" i="1"/>
  <c r="Y31" i="1"/>
  <c r="Y32" i="1"/>
  <c r="Y33" i="1"/>
  <c r="Y34" i="1"/>
  <c r="Y22" i="1"/>
  <c r="Y35" i="1"/>
  <c r="Y36" i="1"/>
  <c r="Y37" i="1"/>
  <c r="Y38" i="1"/>
  <c r="Y39" i="1"/>
  <c r="Y40" i="1"/>
  <c r="Y41" i="1"/>
  <c r="Y42" i="1"/>
  <c r="Y43" i="1"/>
  <c r="Y44" i="1"/>
  <c r="Y45" i="1"/>
  <c r="Y46" i="1"/>
  <c r="Y17" i="1"/>
  <c r="Y47" i="1"/>
  <c r="Z3" i="1"/>
  <c r="Z4" i="1"/>
  <c r="Z5" i="1"/>
  <c r="Z7" i="1"/>
  <c r="Z8" i="1"/>
  <c r="Z9" i="1"/>
  <c r="Z10" i="1"/>
  <c r="Z11" i="1"/>
  <c r="Z12" i="1"/>
  <c r="Z13" i="1"/>
  <c r="Z14" i="1"/>
  <c r="Z15" i="1"/>
  <c r="Z16" i="1"/>
  <c r="Z18" i="1"/>
  <c r="Z6" i="1"/>
  <c r="Z19" i="1"/>
  <c r="Z20" i="1"/>
  <c r="Z21" i="1"/>
  <c r="Z24" i="1"/>
  <c r="Z25" i="1"/>
  <c r="Z26" i="1"/>
  <c r="Z27" i="1"/>
  <c r="Z28" i="1"/>
  <c r="Z29" i="1"/>
  <c r="Z30" i="1"/>
  <c r="Z31" i="1"/>
  <c r="Z32" i="1"/>
  <c r="Z33" i="1"/>
  <c r="Z34" i="1"/>
  <c r="Z22" i="1"/>
  <c r="Z35" i="1"/>
  <c r="Z36" i="1"/>
  <c r="Z37" i="1"/>
  <c r="Z38" i="1"/>
  <c r="Z39" i="1"/>
  <c r="Z40" i="1"/>
  <c r="Z41" i="1"/>
  <c r="Z42" i="1"/>
  <c r="Z43" i="1"/>
  <c r="Z44" i="1"/>
  <c r="Z45" i="1"/>
  <c r="Z46" i="1"/>
  <c r="Z17" i="1"/>
  <c r="Z47" i="1"/>
  <c r="AB3" i="1"/>
  <c r="AB4" i="1"/>
  <c r="AB5" i="1"/>
  <c r="AB7" i="1"/>
  <c r="AB8" i="1"/>
  <c r="AB9" i="1"/>
  <c r="AB10" i="1"/>
  <c r="AB11" i="1"/>
  <c r="AB12" i="1"/>
  <c r="AB13" i="1"/>
  <c r="AB14" i="1"/>
  <c r="AB15" i="1"/>
  <c r="AB16" i="1"/>
  <c r="AB18" i="1"/>
  <c r="AB6" i="1"/>
  <c r="AB19" i="1"/>
  <c r="AB20" i="1"/>
  <c r="AB21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17" i="1"/>
  <c r="AB47" i="1"/>
  <c r="AC3" i="1"/>
  <c r="AC4" i="1"/>
  <c r="AC5" i="1"/>
  <c r="AC7" i="1"/>
  <c r="AC8" i="1"/>
  <c r="AC9" i="1"/>
  <c r="AC10" i="1"/>
  <c r="AC11" i="1"/>
  <c r="AC12" i="1"/>
  <c r="AC13" i="1"/>
  <c r="AC14" i="1"/>
  <c r="AC15" i="1"/>
  <c r="AC16" i="1"/>
  <c r="AC18" i="1"/>
  <c r="AC6" i="1"/>
  <c r="AC19" i="1"/>
  <c r="AC20" i="1"/>
  <c r="AC21" i="1"/>
  <c r="AC24" i="1"/>
  <c r="AC25" i="1"/>
  <c r="AC26" i="1"/>
  <c r="AC27" i="1"/>
  <c r="AC28" i="1"/>
  <c r="AC29" i="1"/>
  <c r="AC30" i="1"/>
  <c r="AC31" i="1"/>
  <c r="AC32" i="1"/>
  <c r="AC33" i="1"/>
  <c r="AC34" i="1"/>
  <c r="AC22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17" i="1"/>
  <c r="AC47" i="1"/>
  <c r="AD3" i="1"/>
  <c r="AD4" i="1"/>
  <c r="AD5" i="1"/>
  <c r="AD7" i="1"/>
  <c r="AD8" i="1"/>
  <c r="AD9" i="1"/>
  <c r="AD10" i="1"/>
  <c r="AD11" i="1"/>
  <c r="AD12" i="1"/>
  <c r="AD13" i="1"/>
  <c r="AD14" i="1"/>
  <c r="AD15" i="1"/>
  <c r="AD16" i="1"/>
  <c r="AD18" i="1"/>
  <c r="AD6" i="1"/>
  <c r="AD19" i="1"/>
  <c r="AD20" i="1"/>
  <c r="AD21" i="1"/>
  <c r="AD24" i="1"/>
  <c r="AD25" i="1"/>
  <c r="AD26" i="1"/>
  <c r="AD27" i="1"/>
  <c r="AD28" i="1"/>
  <c r="AD29" i="1"/>
  <c r="AD30" i="1"/>
  <c r="AD31" i="1"/>
  <c r="AD32" i="1"/>
  <c r="AD33" i="1"/>
  <c r="AD34" i="1"/>
  <c r="AD22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17" i="1"/>
  <c r="AD47" i="1"/>
  <c r="AE3" i="1"/>
  <c r="AE4" i="1"/>
  <c r="AE5" i="1"/>
  <c r="AE7" i="1"/>
  <c r="AE8" i="1"/>
  <c r="AE9" i="1"/>
  <c r="AE10" i="1"/>
  <c r="AE11" i="1"/>
  <c r="AE12" i="1"/>
  <c r="AE13" i="1"/>
  <c r="AE14" i="1"/>
  <c r="AE15" i="1"/>
  <c r="AE16" i="1"/>
  <c r="AE18" i="1"/>
  <c r="AE6" i="1"/>
  <c r="AE19" i="1"/>
  <c r="AE20" i="1"/>
  <c r="AE21" i="1"/>
  <c r="AE24" i="1"/>
  <c r="AE25" i="1"/>
  <c r="AE26" i="1"/>
  <c r="AE27" i="1"/>
  <c r="AE28" i="1"/>
  <c r="AE29" i="1"/>
  <c r="AE30" i="1"/>
  <c r="AE31" i="1"/>
  <c r="AE32" i="1"/>
  <c r="AE33" i="1"/>
  <c r="AE34" i="1"/>
  <c r="AE22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17" i="1"/>
  <c r="AE47" i="1"/>
  <c r="AG3" i="1"/>
  <c r="AG4" i="1"/>
  <c r="AG5" i="1"/>
  <c r="AG7" i="1"/>
  <c r="AG8" i="1"/>
  <c r="AG9" i="1"/>
  <c r="AG10" i="1"/>
  <c r="AG11" i="1"/>
  <c r="AG12" i="1"/>
  <c r="AG13" i="1"/>
  <c r="AG14" i="1"/>
  <c r="AG15" i="1"/>
  <c r="AG16" i="1"/>
  <c r="AG18" i="1"/>
  <c r="AG6" i="1"/>
  <c r="AG19" i="1"/>
  <c r="AG20" i="1"/>
  <c r="AG21" i="1"/>
  <c r="AG24" i="1"/>
  <c r="AG25" i="1"/>
  <c r="AG26" i="1"/>
  <c r="AG27" i="1"/>
  <c r="AG28" i="1"/>
  <c r="AG29" i="1"/>
  <c r="AG30" i="1"/>
  <c r="AG31" i="1"/>
  <c r="AG32" i="1"/>
  <c r="AG33" i="1"/>
  <c r="AG34" i="1"/>
  <c r="AG22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17" i="1"/>
  <c r="AG47" i="1"/>
  <c r="AH3" i="1"/>
  <c r="AH4" i="1"/>
  <c r="AH5" i="1"/>
  <c r="AH7" i="1"/>
  <c r="AH8" i="1"/>
  <c r="AH9" i="1"/>
  <c r="AH10" i="1"/>
  <c r="AH11" i="1"/>
  <c r="AH12" i="1"/>
  <c r="AH13" i="1"/>
  <c r="AH14" i="1"/>
  <c r="AH15" i="1"/>
  <c r="AH16" i="1"/>
  <c r="AH18" i="1"/>
  <c r="AH6" i="1"/>
  <c r="AH19" i="1"/>
  <c r="AH20" i="1"/>
  <c r="AH21" i="1"/>
  <c r="AH24" i="1"/>
  <c r="AH25" i="1"/>
  <c r="AH26" i="1"/>
  <c r="AH27" i="1"/>
  <c r="AH28" i="1"/>
  <c r="AH29" i="1"/>
  <c r="AH30" i="1"/>
  <c r="AH31" i="1"/>
  <c r="AH32" i="1"/>
  <c r="AH33" i="1"/>
  <c r="AH34" i="1"/>
  <c r="AH22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17" i="1"/>
  <c r="AH47" i="1"/>
  <c r="AI3" i="1"/>
  <c r="AI4" i="1"/>
  <c r="AI5" i="1"/>
  <c r="AI7" i="1"/>
  <c r="AI8" i="1"/>
  <c r="AI9" i="1"/>
  <c r="AI10" i="1"/>
  <c r="AI11" i="1"/>
  <c r="AI12" i="1"/>
  <c r="AI13" i="1"/>
  <c r="AI14" i="1"/>
  <c r="AI15" i="1"/>
  <c r="AI16" i="1"/>
  <c r="AI18" i="1"/>
  <c r="AI6" i="1"/>
  <c r="AI19" i="1"/>
  <c r="AI20" i="1"/>
  <c r="AI21" i="1"/>
  <c r="AI24" i="1"/>
  <c r="AI25" i="1"/>
  <c r="AI26" i="1"/>
  <c r="AI27" i="1"/>
  <c r="AI28" i="1"/>
  <c r="AI29" i="1"/>
  <c r="AI30" i="1"/>
  <c r="AI31" i="1"/>
  <c r="AI32" i="1"/>
  <c r="AI33" i="1"/>
  <c r="AI34" i="1"/>
  <c r="AI22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17" i="1"/>
  <c r="AI47" i="1"/>
  <c r="AJ3" i="1"/>
  <c r="AJ4" i="1"/>
  <c r="AJ5" i="1"/>
  <c r="AJ7" i="1"/>
  <c r="AJ8" i="1"/>
  <c r="AJ9" i="1"/>
  <c r="AJ10" i="1"/>
  <c r="AJ11" i="1"/>
  <c r="AJ12" i="1"/>
  <c r="AJ13" i="1"/>
  <c r="AJ14" i="1"/>
  <c r="AJ15" i="1"/>
  <c r="AJ16" i="1"/>
  <c r="AJ18" i="1"/>
  <c r="AJ6" i="1"/>
  <c r="AJ19" i="1"/>
  <c r="AJ20" i="1"/>
  <c r="AJ21" i="1"/>
  <c r="AJ24" i="1"/>
  <c r="AJ25" i="1"/>
  <c r="AJ26" i="1"/>
  <c r="AJ27" i="1"/>
  <c r="AJ28" i="1"/>
  <c r="AJ29" i="1"/>
  <c r="AJ30" i="1"/>
  <c r="AJ31" i="1"/>
  <c r="AJ32" i="1"/>
  <c r="AJ33" i="1"/>
  <c r="AJ34" i="1"/>
  <c r="AJ22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17" i="1"/>
  <c r="AJ47" i="1"/>
  <c r="P35" i="1"/>
  <c r="P36" i="1"/>
  <c r="P19" i="1"/>
  <c r="P37" i="1"/>
  <c r="P38" i="1"/>
  <c r="P39" i="1"/>
  <c r="P40" i="1"/>
  <c r="P2" i="1"/>
  <c r="P20" i="1"/>
  <c r="P4" i="1"/>
  <c r="P5" i="1"/>
  <c r="P41" i="1"/>
  <c r="P21" i="1"/>
  <c r="P42" i="1"/>
  <c r="P43" i="1"/>
  <c r="P24" i="1"/>
  <c r="P7" i="1"/>
  <c r="P44" i="1"/>
  <c r="P45" i="1"/>
  <c r="P8" i="1"/>
  <c r="P25" i="1"/>
  <c r="P9" i="1"/>
  <c r="P26" i="1"/>
  <c r="P27" i="1"/>
  <c r="P46" i="1"/>
  <c r="P10" i="1"/>
  <c r="P17" i="1"/>
  <c r="P28" i="1"/>
  <c r="P29" i="1"/>
  <c r="P30" i="1"/>
  <c r="P11" i="1"/>
  <c r="P31" i="1"/>
  <c r="P32" i="1"/>
  <c r="P33" i="1"/>
  <c r="P12" i="1"/>
  <c r="P13" i="1"/>
  <c r="P14" i="1"/>
  <c r="P15" i="1"/>
  <c r="P3" i="1"/>
  <c r="P16" i="1"/>
  <c r="P18" i="1"/>
  <c r="P6" i="1"/>
  <c r="P47" i="1"/>
  <c r="P34" i="1"/>
  <c r="O35" i="1"/>
  <c r="O36" i="1"/>
  <c r="O19" i="1"/>
  <c r="O37" i="1"/>
  <c r="O38" i="1"/>
  <c r="O39" i="1"/>
  <c r="O40" i="1"/>
  <c r="O2" i="1"/>
  <c r="O20" i="1"/>
  <c r="O4" i="1"/>
  <c r="O5" i="1"/>
  <c r="O41" i="1"/>
  <c r="O21" i="1"/>
  <c r="O42" i="1"/>
  <c r="O43" i="1"/>
  <c r="O24" i="1"/>
  <c r="O7" i="1"/>
  <c r="O44" i="1"/>
  <c r="O45" i="1"/>
  <c r="O8" i="1"/>
  <c r="O25" i="1"/>
  <c r="O9" i="1"/>
  <c r="O26" i="1"/>
  <c r="O27" i="1"/>
  <c r="O46" i="1"/>
  <c r="O10" i="1"/>
  <c r="O17" i="1"/>
  <c r="O28" i="1"/>
  <c r="O29" i="1"/>
  <c r="O30" i="1"/>
  <c r="O11" i="1"/>
  <c r="O31" i="1"/>
  <c r="O32" i="1"/>
  <c r="O33" i="1"/>
  <c r="O12" i="1"/>
  <c r="O13" i="1"/>
  <c r="O14" i="1"/>
  <c r="O15" i="1"/>
  <c r="O3" i="1"/>
  <c r="O16" i="1"/>
  <c r="O18" i="1"/>
  <c r="O6" i="1"/>
  <c r="O47" i="1"/>
  <c r="O34" i="1"/>
  <c r="N35" i="1"/>
  <c r="N36" i="1"/>
  <c r="N19" i="1"/>
  <c r="N37" i="1"/>
  <c r="N38" i="1"/>
  <c r="N39" i="1"/>
  <c r="N40" i="1"/>
  <c r="N2" i="1"/>
  <c r="N20" i="1"/>
  <c r="N4" i="1"/>
  <c r="N5" i="1"/>
  <c r="N41" i="1"/>
  <c r="N21" i="1"/>
  <c r="N42" i="1"/>
  <c r="N43" i="1"/>
  <c r="N24" i="1"/>
  <c r="N7" i="1"/>
  <c r="N44" i="1"/>
  <c r="N45" i="1"/>
  <c r="N8" i="1"/>
  <c r="N25" i="1"/>
  <c r="N9" i="1"/>
  <c r="N26" i="1"/>
  <c r="N27" i="1"/>
  <c r="N46" i="1"/>
  <c r="N10" i="1"/>
  <c r="N17" i="1"/>
  <c r="N28" i="1"/>
  <c r="N29" i="1"/>
  <c r="N30" i="1"/>
  <c r="N11" i="1"/>
  <c r="N31" i="1"/>
  <c r="N32" i="1"/>
  <c r="N33" i="1"/>
  <c r="N12" i="1"/>
  <c r="N13" i="1"/>
  <c r="N14" i="1"/>
  <c r="N15" i="1"/>
  <c r="N3" i="1"/>
  <c r="N16" i="1"/>
  <c r="N18" i="1"/>
  <c r="N6" i="1"/>
  <c r="N47" i="1"/>
  <c r="N34" i="1"/>
  <c r="P22" i="1"/>
  <c r="O22" i="1"/>
  <c r="N22" i="1"/>
  <c r="M22" i="1"/>
  <c r="M35" i="1"/>
  <c r="M36" i="1"/>
  <c r="M19" i="1"/>
  <c r="M37" i="1"/>
  <c r="M38" i="1"/>
  <c r="M39" i="1"/>
  <c r="M40" i="1"/>
  <c r="M2" i="1"/>
  <c r="M20" i="1"/>
  <c r="M4" i="1"/>
  <c r="M5" i="1"/>
  <c r="M41" i="1"/>
  <c r="M21" i="1"/>
  <c r="M42" i="1"/>
  <c r="M43" i="1"/>
  <c r="M24" i="1"/>
  <c r="M7" i="1"/>
  <c r="M44" i="1"/>
  <c r="M45" i="1"/>
  <c r="M8" i="1"/>
  <c r="M25" i="1"/>
  <c r="M9" i="1"/>
  <c r="M26" i="1"/>
  <c r="M27" i="1"/>
  <c r="M46" i="1"/>
  <c r="M10" i="1"/>
  <c r="M17" i="1"/>
  <c r="M28" i="1"/>
  <c r="M29" i="1"/>
  <c r="M30" i="1"/>
  <c r="M11" i="1"/>
  <c r="M31" i="1"/>
  <c r="M32" i="1"/>
  <c r="M33" i="1"/>
  <c r="M12" i="1"/>
  <c r="M13" i="1"/>
  <c r="M14" i="1"/>
  <c r="M15" i="1"/>
  <c r="M3" i="1"/>
  <c r="M16" i="1"/>
  <c r="M18" i="1"/>
  <c r="M6" i="1"/>
  <c r="M47" i="1"/>
  <c r="M34" i="1"/>
  <c r="AJ2" i="1" l="1"/>
  <c r="AI2" i="1"/>
  <c r="AH2" i="1"/>
  <c r="AG2" i="1"/>
  <c r="AE2" i="1"/>
  <c r="AD2" i="1"/>
  <c r="AC2" i="1"/>
  <c r="AB2" i="1"/>
  <c r="Z2" i="1"/>
  <c r="Y2" i="1"/>
  <c r="X2" i="1"/>
  <c r="W2" i="1"/>
  <c r="T2" i="1"/>
  <c r="S2" i="1"/>
  <c r="R2" i="1"/>
</calcChain>
</file>

<file path=xl/sharedStrings.xml><?xml version="1.0" encoding="utf-8"?>
<sst xmlns="http://schemas.openxmlformats.org/spreadsheetml/2006/main" count="746" uniqueCount="304">
  <si>
    <t>Nr.</t>
  </si>
  <si>
    <t>Name</t>
  </si>
  <si>
    <t>Vorname</t>
  </si>
  <si>
    <t>Anrede</t>
  </si>
  <si>
    <t>Adresse 1</t>
  </si>
  <si>
    <t>PLZ</t>
  </si>
  <si>
    <t>Ort</t>
  </si>
  <si>
    <t>Gr</t>
  </si>
  <si>
    <t>Anleiter</t>
  </si>
  <si>
    <t>Bereich Anl</t>
  </si>
  <si>
    <t>Tel Anl</t>
  </si>
  <si>
    <t>E-Mail Anl</t>
  </si>
  <si>
    <t>Datum Aufgabe</t>
  </si>
  <si>
    <t>Lehrer1</t>
  </si>
  <si>
    <t>Fach L1</t>
  </si>
  <si>
    <t>Tel L1</t>
  </si>
  <si>
    <t>E-Mail L1</t>
  </si>
  <si>
    <t>Datum L1</t>
  </si>
  <si>
    <t>Lehrer2</t>
  </si>
  <si>
    <t>Fach L2</t>
  </si>
  <si>
    <t>Tel L2</t>
  </si>
  <si>
    <t>E-Mail L2</t>
  </si>
  <si>
    <t>Datum L2</t>
  </si>
  <si>
    <t>Lehrer3</t>
  </si>
  <si>
    <t>Fach L3</t>
  </si>
  <si>
    <t>Tel L3</t>
  </si>
  <si>
    <t>E-Mail L3</t>
  </si>
  <si>
    <t>Datum L3</t>
  </si>
  <si>
    <t>Lehrer4</t>
  </si>
  <si>
    <t>Fach L4</t>
  </si>
  <si>
    <t>Tel L4</t>
  </si>
  <si>
    <t>E-Mail L4</t>
  </si>
  <si>
    <t>Datum L4</t>
  </si>
  <si>
    <t>Bongers</t>
  </si>
  <si>
    <t>Jörg</t>
  </si>
  <si>
    <t>Herr</t>
  </si>
  <si>
    <t>Körnerstr. 100</t>
  </si>
  <si>
    <t>46047</t>
  </si>
  <si>
    <t>Oberhausen</t>
  </si>
  <si>
    <t>Herr Liese</t>
  </si>
  <si>
    <t>Kein</t>
  </si>
  <si>
    <t>Schubert</t>
  </si>
  <si>
    <t>Georg</t>
  </si>
  <si>
    <t>Taunusstr. 124</t>
  </si>
  <si>
    <t>46119</t>
  </si>
  <si>
    <t>Herr Meyer</t>
  </si>
  <si>
    <t>Büssemeyer</t>
  </si>
  <si>
    <t>Holger</t>
  </si>
  <si>
    <t>Bebelstr. 43</t>
  </si>
  <si>
    <t>46049</t>
  </si>
  <si>
    <t>Herr Infed</t>
  </si>
  <si>
    <t>Herr Wiedemann</t>
  </si>
  <si>
    <t>Herr Ludden</t>
  </si>
  <si>
    <t>Herr Vogt</t>
  </si>
  <si>
    <t>Frau</t>
  </si>
  <si>
    <t>46149</t>
  </si>
  <si>
    <t>Frau Buhrke-Höch</t>
  </si>
  <si>
    <t>Kaymak</t>
  </si>
  <si>
    <t>Aliekber</t>
  </si>
  <si>
    <t>Alte Heid 6</t>
  </si>
  <si>
    <t>Herr Kockert</t>
  </si>
  <si>
    <t>Mehmeti</t>
  </si>
  <si>
    <t>Nejat</t>
  </si>
  <si>
    <t>Knappenstr. 154</t>
  </si>
  <si>
    <t>Herr Schmidt</t>
  </si>
  <si>
    <t>Herr Erden</t>
  </si>
  <si>
    <t>Herr Zens</t>
  </si>
  <si>
    <t>Offergeld</t>
  </si>
  <si>
    <t>Benedikt</t>
  </si>
  <si>
    <t>Glockenstr. 43</t>
  </si>
  <si>
    <t>Rackow</t>
  </si>
  <si>
    <t>Dirk</t>
  </si>
  <si>
    <t>Bottroper Str. 177</t>
  </si>
  <si>
    <t>Schaak</t>
  </si>
  <si>
    <t>Heiko</t>
  </si>
  <si>
    <t>Drei Knappen 18</t>
  </si>
  <si>
    <t>Herr Maas</t>
  </si>
  <si>
    <t>Scharnetzki</t>
  </si>
  <si>
    <t>Christian</t>
  </si>
  <si>
    <t>Bebelstr. 53</t>
  </si>
  <si>
    <t>Frau Große-Wilde</t>
  </si>
  <si>
    <t>Schmeja</t>
  </si>
  <si>
    <t>Arthur</t>
  </si>
  <si>
    <t>Rolandstr. 106</t>
  </si>
  <si>
    <t>Schüngel</t>
  </si>
  <si>
    <t>Karl-Michael</t>
  </si>
  <si>
    <t>Flaßhofstr. 7</t>
  </si>
  <si>
    <t>46045</t>
  </si>
  <si>
    <t>Tysiak</t>
  </si>
  <si>
    <t>Phil Dirk</t>
  </si>
  <si>
    <t>Liebknechtstr. 18</t>
  </si>
  <si>
    <t>Herr Bamberger</t>
  </si>
  <si>
    <t>Waßermann</t>
  </si>
  <si>
    <t>Sabrina</t>
  </si>
  <si>
    <t>Eschenstr. 4</t>
  </si>
  <si>
    <t>Ammirati</t>
  </si>
  <si>
    <t>Gianluca</t>
  </si>
  <si>
    <t>Wilmsstr. 70</t>
  </si>
  <si>
    <t>Herr Nguyen, T.</t>
  </si>
  <si>
    <t>Herr Nguyen</t>
  </si>
  <si>
    <t>Frau Potthoff</t>
  </si>
  <si>
    <t>Ausef</t>
  </si>
  <si>
    <t>Amjed Nayyef</t>
  </si>
  <si>
    <t>Saarstr. 8</t>
  </si>
  <si>
    <t>Frau Benninghoff</t>
  </si>
  <si>
    <t>Elke</t>
  </si>
  <si>
    <t>Reinerstr. 46</t>
  </si>
  <si>
    <t>Bonus</t>
  </si>
  <si>
    <t>Frank</t>
  </si>
  <si>
    <t>Bebelstr. 205</t>
  </si>
  <si>
    <t>kein</t>
  </si>
  <si>
    <t>Celik</t>
  </si>
  <si>
    <t>Senan</t>
  </si>
  <si>
    <t>Kirchhellener Str. 250</t>
  </si>
  <si>
    <t>Jochem</t>
  </si>
  <si>
    <t>Christa</t>
  </si>
  <si>
    <t>Lindnerstr. 146</t>
  </si>
  <si>
    <t>Kinder</t>
  </si>
  <si>
    <t>Krystian</t>
  </si>
  <si>
    <t>Teichfeldstr. 6</t>
  </si>
  <si>
    <t>Lepping</t>
  </si>
  <si>
    <t>Gabriele</t>
  </si>
  <si>
    <t>Friedenstr. 8</t>
  </si>
  <si>
    <t>Mungai</t>
  </si>
  <si>
    <t>Lee James Njoroge</t>
  </si>
  <si>
    <t>Stöckmannstr. 164</t>
  </si>
  <si>
    <t>Prodanov</t>
  </si>
  <si>
    <t>Dmitry</t>
  </si>
  <si>
    <t>Karl-Steinhauer-Str. 29</t>
  </si>
  <si>
    <t>Redzepova</t>
  </si>
  <si>
    <t>Zeynep</t>
  </si>
  <si>
    <t>Schenkendorfstr. 37</t>
  </si>
  <si>
    <t>Roj (bei Moldovan)</t>
  </si>
  <si>
    <t>Anna Maria</t>
  </si>
  <si>
    <t>Nohlstr. 15</t>
  </si>
  <si>
    <t>Frau Meiz-Müller</t>
  </si>
  <si>
    <t>Herr Wienen, W.</t>
  </si>
  <si>
    <t>Al Youssef</t>
  </si>
  <si>
    <t>Tarek</t>
  </si>
  <si>
    <t>Tannenbergstr. 59</t>
  </si>
  <si>
    <t>Herr Wienen</t>
  </si>
  <si>
    <t>Frau Jafari</t>
  </si>
  <si>
    <t>Atto Jusef</t>
  </si>
  <si>
    <t>Hukmat</t>
  </si>
  <si>
    <t>Bebelstr. 45</t>
  </si>
  <si>
    <t>Bitte</t>
  </si>
  <si>
    <t>Avram</t>
  </si>
  <si>
    <t>Alina-Veronica</t>
  </si>
  <si>
    <t>Etzelstr. 27</t>
  </si>
  <si>
    <t>Herr Kottmann</t>
  </si>
  <si>
    <t>Bogotsch</t>
  </si>
  <si>
    <t>Jerzy Piotr</t>
  </si>
  <si>
    <t>Weberstr. 35</t>
  </si>
  <si>
    <t>46145</t>
  </si>
  <si>
    <t>Jaremko</t>
  </si>
  <si>
    <t>Mariusz Kamil</t>
  </si>
  <si>
    <t>Marktstr. 175</t>
  </si>
  <si>
    <t>Khumiev</t>
  </si>
  <si>
    <t>Khazvakha</t>
  </si>
  <si>
    <t>Havensteinstr. 31</t>
  </si>
  <si>
    <t>Nader</t>
  </si>
  <si>
    <t>Milad</t>
  </si>
  <si>
    <t>Rolandstr. 120</t>
  </si>
  <si>
    <t>Vasovic</t>
  </si>
  <si>
    <t>Safeta</t>
  </si>
  <si>
    <t>Lipperheidstr. 108</t>
  </si>
  <si>
    <t>Alazis</t>
  </si>
  <si>
    <t>Ammar</t>
  </si>
  <si>
    <t>Jahnstr. 12</t>
  </si>
  <si>
    <t>Cieszynski</t>
  </si>
  <si>
    <t>Maximilian</t>
  </si>
  <si>
    <t>Gümüs</t>
  </si>
  <si>
    <t>Sahnaz</t>
  </si>
  <si>
    <t>Havensteinstr. 52</t>
  </si>
  <si>
    <t>Kuck</t>
  </si>
  <si>
    <t>Dominik</t>
  </si>
  <si>
    <t>Rothebuschstr. 66</t>
  </si>
  <si>
    <t>Mutlu</t>
  </si>
  <si>
    <t>Sercan</t>
  </si>
  <si>
    <t>Elsässer Str. 43</t>
  </si>
  <si>
    <t>Özgezer</t>
  </si>
  <si>
    <t>Serhat</t>
  </si>
  <si>
    <t>Schladstr. 6</t>
  </si>
  <si>
    <t>Pakel</t>
  </si>
  <si>
    <t>Cengiz</t>
  </si>
  <si>
    <t>Arnheimer Str. 24</t>
  </si>
  <si>
    <t>46147</t>
  </si>
  <si>
    <t>Saylag</t>
  </si>
  <si>
    <t>Kadir</t>
  </si>
  <si>
    <t>Friedenstr. 43</t>
  </si>
  <si>
    <t>Schnuck</t>
  </si>
  <si>
    <t>Alstadener Str. 17</t>
  </si>
  <si>
    <t>E-Mail</t>
  </si>
  <si>
    <t>Aufgabe bis</t>
  </si>
  <si>
    <t>Frieseur</t>
  </si>
  <si>
    <t>0208 85 000 60</t>
  </si>
  <si>
    <t>kbuhrke-hoech@zaq-oberhausen.de</t>
  </si>
  <si>
    <t>Verkauf</t>
  </si>
  <si>
    <t>0178 90 55 106</t>
  </si>
  <si>
    <t>egrosse-wilde@zaq-oberhausen.de</t>
  </si>
  <si>
    <t>HoGa E100</t>
  </si>
  <si>
    <t>0208 85 000 63</t>
  </si>
  <si>
    <t>mmmueller@zaq-oberhausen.de</t>
  </si>
  <si>
    <t>Maler</t>
  </si>
  <si>
    <t>0208 85 000 23</t>
  </si>
  <si>
    <t>abamberger@zaq-oberhausen.de</t>
  </si>
  <si>
    <t>Tischlerei MH8</t>
  </si>
  <si>
    <t>0208 85 000 4105</t>
  </si>
  <si>
    <t>bkockert@zaq-oberhausen.de</t>
  </si>
  <si>
    <t>HoGa MH8</t>
  </si>
  <si>
    <t>0208 85 000 4103</t>
  </si>
  <si>
    <t>tliese@zaq-oberhausen.de</t>
  </si>
  <si>
    <t>Metall E100</t>
  </si>
  <si>
    <t>0208 85 000 18</t>
  </si>
  <si>
    <t>pmaas@zaq-oberhausen.de</t>
  </si>
  <si>
    <t>Multiwerkstatt</t>
  </si>
  <si>
    <t>0208 85 000 4107</t>
  </si>
  <si>
    <t>dmeyer@zaq-oberhausen.de</t>
  </si>
  <si>
    <t>Lagerlogistik</t>
  </si>
  <si>
    <t>0208 85 000 7041</t>
  </si>
  <si>
    <t>wschmidt@zaq-oberhausen.de</t>
  </si>
  <si>
    <t>Arbeitsbereich</t>
  </si>
  <si>
    <t>wählen.</t>
  </si>
  <si>
    <t>Kontaktieren Sie uns</t>
  </si>
  <si>
    <t>schnellst möglich</t>
  </si>
  <si>
    <t>Herr Winschermann</t>
  </si>
  <si>
    <t>jwinschermann@zaq-oberhausen.de</t>
  </si>
  <si>
    <t>Herr Timmler</t>
  </si>
  <si>
    <t>Anlagenmechanik</t>
  </si>
  <si>
    <t>Lehrer</t>
  </si>
  <si>
    <t>Fach</t>
  </si>
  <si>
    <t>Tel</t>
  </si>
  <si>
    <t>kontaktieren</t>
  </si>
  <si>
    <t>Sie</t>
  </si>
  <si>
    <t>uns</t>
  </si>
  <si>
    <t>Berufsbezogenes Deutsch</t>
  </si>
  <si>
    <t>0208 85 000 62</t>
  </si>
  <si>
    <t>mbenninghoff@zaq-oberhausen.de</t>
  </si>
  <si>
    <t>Berufsbezogenes Deutsch Basis</t>
  </si>
  <si>
    <t>0208 30 268 17</t>
  </si>
  <si>
    <t>fjafari@zaq-oberhausen.de</t>
  </si>
  <si>
    <t>Gesundheitsorientierung</t>
  </si>
  <si>
    <t>0208 30 268 212</t>
  </si>
  <si>
    <t>gpotthoff@zaq-oberhausen.de</t>
  </si>
  <si>
    <t>Bewerbungstraining</t>
  </si>
  <si>
    <t>0208 85 000 679</t>
  </si>
  <si>
    <t>merden@zaq-oberhausen.de</t>
  </si>
  <si>
    <t>0208 85 000 7095</t>
  </si>
  <si>
    <t>hinfed@zaq-oberhausen.de</t>
  </si>
  <si>
    <t>Medienkompetenz</t>
  </si>
  <si>
    <t>0208 85 000 395</t>
  </si>
  <si>
    <t>skottmann@zaq-oberhausen.de</t>
  </si>
  <si>
    <t>Allgemeiner Grundlagenbereich</t>
  </si>
  <si>
    <t>208 85 000 678</t>
  </si>
  <si>
    <t>pludden@zaq-oberhausen.de</t>
  </si>
  <si>
    <t>0208 85 000 10</t>
  </si>
  <si>
    <t>htnguyen@zaq-oberhausen.de</t>
  </si>
  <si>
    <t>0208 85 000 7067</t>
  </si>
  <si>
    <t>khvogt@zaq-oberhausen.de</t>
  </si>
  <si>
    <t>0208 85 000 7052</t>
  </si>
  <si>
    <t>hwiedemann@zaq-oberhausen.de</t>
  </si>
  <si>
    <t>0208 85 000 678</t>
  </si>
  <si>
    <t>wwienen@zaq-oberhausen.de</t>
  </si>
  <si>
    <t>0208 85 000  7002</t>
  </si>
  <si>
    <t>azens@zaq-oberhausen.de</t>
  </si>
  <si>
    <t>weiteres</t>
  </si>
  <si>
    <t>nach</t>
  </si>
  <si>
    <t>Absprache</t>
  </si>
  <si>
    <t>Herr Werner</t>
  </si>
  <si>
    <t>Elektro</t>
  </si>
  <si>
    <t>0208 85 000 674</t>
  </si>
  <si>
    <t>mwerner@zaq-oberhausen.de</t>
  </si>
  <si>
    <t>nö</t>
  </si>
  <si>
    <t>Friedrich</t>
  </si>
  <si>
    <t>Patrick</t>
  </si>
  <si>
    <t>Grüner Winkel 19</t>
  </si>
  <si>
    <t>Spies</t>
  </si>
  <si>
    <t>Jerome</t>
  </si>
  <si>
    <t>Falkensteinstr. 333</t>
  </si>
  <si>
    <t>Pädagoge</t>
  </si>
  <si>
    <t>Tel Päd</t>
  </si>
  <si>
    <t>E-Mail Päd</t>
  </si>
  <si>
    <t>Herr Germann</t>
  </si>
  <si>
    <t>Betreuung</t>
  </si>
  <si>
    <t>Herr Titopoulos</t>
  </si>
  <si>
    <t>Herr Urlaub</t>
  </si>
  <si>
    <t>0208 85 000 19</t>
  </si>
  <si>
    <t>0208 85 000 677</t>
  </si>
  <si>
    <t>curlaub@zaq-oberhausen.de</t>
  </si>
  <si>
    <t>stitopoulos@zaq-oberhausen.de</t>
  </si>
  <si>
    <t>rgermann@zaq-oberhausen.de</t>
  </si>
  <si>
    <t>0208 85 000 4140</t>
  </si>
  <si>
    <t>Grunwald</t>
  </si>
  <si>
    <t>Weilerstr. 35</t>
  </si>
  <si>
    <t>Absprache per Mail beachten</t>
  </si>
  <si>
    <t>Jasarevic</t>
  </si>
  <si>
    <t>Faruk</t>
  </si>
  <si>
    <t>Rolandstr. 40</t>
  </si>
  <si>
    <t>Markowski</t>
  </si>
  <si>
    <t>Nico</t>
  </si>
  <si>
    <t>Königsbergerstr. 7</t>
  </si>
  <si>
    <t>Überall</t>
  </si>
  <si>
    <t>Uwe</t>
  </si>
  <si>
    <t>Brücktorstr.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</si>
</sst>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0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2" fillId="0" borderId="0" xfId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164" fontId="0" fillId="0" borderId="0" xfId="0" applyNumberFormat="1"/>
    <xf numFmtId="164" fontId="0" fillId="0" borderId="0" xfId="0" applyNumberFormat="1" applyFont="1" applyFill="1" applyBorder="1"/>
    <xf numFmtId="14" fontId="0" fillId="0" borderId="0" xfId="0" applyNumberFormat="1"/>
    <xf numFmtId="14" fontId="0" fillId="0" borderId="0" xfId="0" applyNumberFormat="1" applyFont="1" applyBorder="1"/>
    <xf numFmtId="14" fontId="0" fillId="0" borderId="0" xfId="0" applyNumberFormat="1" applyFont="1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germann@zaq-oberhausen.de" TargetMode="External"/><Relationship Id="rId2" Type="http://schemas.openxmlformats.org/officeDocument/2006/relationships/hyperlink" Target="mailto:stitopoulos@zaq-oberhausen.de" TargetMode="External"/><Relationship Id="rId1" Type="http://schemas.openxmlformats.org/officeDocument/2006/relationships/hyperlink" Target="mailto:curlaub@zaq-oberhausen.de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topLeftCell="A19" workbookViewId="0">
      <selection activeCell="B50" sqref="B50"/>
    </sheetView>
  </sheetViews>
  <sheetFormatPr baseColWidth="10" defaultRowHeight="15" x14ac:dyDescent="0.2"/>
  <cols>
    <col min="1" max="1" width="3.44140625" bestFit="1" customWidth="1"/>
    <col min="2" max="2" width="15.44140625" bestFit="1" customWidth="1"/>
    <col min="3" max="3" width="16.33203125" bestFit="1" customWidth="1"/>
    <col min="4" max="4" width="7.109375" bestFit="1" customWidth="1"/>
    <col min="5" max="5" width="18.77734375" bestFit="1" customWidth="1"/>
    <col min="6" max="6" width="6" bestFit="1" customWidth="1"/>
    <col min="7" max="7" width="10.44140625" bestFit="1" customWidth="1"/>
    <col min="8" max="8" width="3" bestFit="1" customWidth="1"/>
    <col min="9" max="9" width="12.77734375" bestFit="1" customWidth="1"/>
    <col min="10" max="10" width="15.33203125" bestFit="1" customWidth="1"/>
    <col min="11" max="11" width="26.33203125" bestFit="1" customWidth="1"/>
    <col min="14" max="14" width="15.33203125" bestFit="1" customWidth="1"/>
    <col min="15" max="15" width="29.33203125" bestFit="1" customWidth="1"/>
    <col min="16" max="16" width="24.88671875" bestFit="1" customWidth="1"/>
    <col min="17" max="17" width="14.109375" bestFit="1" customWidth="1"/>
    <col min="18" max="18" width="19.88671875" bestFit="1" customWidth="1"/>
    <col min="19" max="19" width="15.33203125" bestFit="1" customWidth="1"/>
    <col min="20" max="20" width="27.77734375" bestFit="1" customWidth="1"/>
    <col min="21" max="21" width="9.88671875" bestFit="1" customWidth="1"/>
    <col min="22" max="22" width="14.109375" bestFit="1" customWidth="1"/>
    <col min="23" max="23" width="26.5546875" bestFit="1" customWidth="1"/>
    <col min="24" max="24" width="15.33203125" bestFit="1" customWidth="1"/>
    <col min="25" max="25" width="28.33203125" bestFit="1" customWidth="1"/>
    <col min="26" max="26" width="9.88671875" bestFit="1" customWidth="1"/>
    <col min="27" max="27" width="14.109375" bestFit="1" customWidth="1"/>
    <col min="28" max="28" width="25.5546875" bestFit="1" customWidth="1"/>
    <col min="29" max="29" width="15.77734375" bestFit="1" customWidth="1"/>
    <col min="30" max="30" width="28.33203125" bestFit="1" customWidth="1"/>
    <col min="31" max="31" width="9.88671875" bestFit="1" customWidth="1"/>
    <col min="32" max="32" width="12.88671875" bestFit="1" customWidth="1"/>
    <col min="33" max="33" width="16.44140625" bestFit="1" customWidth="1"/>
    <col min="34" max="34" width="15.33203125" bestFit="1" customWidth="1"/>
    <col min="35" max="35" width="25.77734375" bestFit="1" customWidth="1"/>
    <col min="36" max="36" width="9.88671875" bestFit="1" customWidth="1"/>
  </cols>
  <sheetData>
    <row r="1" spans="1:36" ht="15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279</v>
      </c>
      <c r="J1" s="1" t="s">
        <v>280</v>
      </c>
      <c r="K1" s="1" t="s">
        <v>281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</row>
    <row r="2" spans="1:36" x14ac:dyDescent="0.2">
      <c r="A2" s="2">
        <v>1</v>
      </c>
      <c r="B2" s="3" t="s">
        <v>33</v>
      </c>
      <c r="C2" s="3" t="s">
        <v>34</v>
      </c>
      <c r="D2" s="3" t="s">
        <v>35</v>
      </c>
      <c r="E2" s="3" t="s">
        <v>36</v>
      </c>
      <c r="F2" s="23" t="s">
        <v>37</v>
      </c>
      <c r="G2" s="4" t="s">
        <v>38</v>
      </c>
      <c r="H2" s="5">
        <v>0</v>
      </c>
      <c r="I2" s="17" t="s">
        <v>285</v>
      </c>
      <c r="J2" s="16" t="str">
        <f>VLOOKUP(I2,Tabelle2!$A$35:$E$37,3,FALSE)</f>
        <v>0208 85 000 677</v>
      </c>
      <c r="K2" s="16" t="str">
        <f>VLOOKUP(I2,Tabelle2!$A$35:$E$37,4,FALSE)</f>
        <v>curlaub@zaq-oberhausen.de</v>
      </c>
      <c r="L2" s="3" t="s">
        <v>39</v>
      </c>
      <c r="M2" s="3" t="str">
        <f>VLOOKUP(L2,Tabelle2!$A$1:$E$13,2,FALSE)</f>
        <v>HoGa MH8</v>
      </c>
      <c r="N2" s="3" t="str">
        <f>VLOOKUP(L2,Tabelle2!$A$1:$E$14,3,FALSE)</f>
        <v>0208 85 000 4103</v>
      </c>
      <c r="O2" s="3" t="str">
        <f>VLOOKUP(L2,Tabelle2!$A$1:$E$14,4,FALSE)</f>
        <v>tliese@zaq-oberhausen.de</v>
      </c>
      <c r="P2" s="21">
        <f>VLOOKUP(L2,Tabelle2!$A$1:$E$14,5,FALSE)</f>
        <v>44337</v>
      </c>
      <c r="Q2" s="3" t="s">
        <v>40</v>
      </c>
      <c r="R2" s="3" t="str">
        <f>VLOOKUP(Q2,Tabelle2!$A$17:$E$32,2,FALSE)</f>
        <v>weiteres</v>
      </c>
      <c r="S2" s="6" t="str">
        <f>VLOOKUP(Q2,Tabelle2!$A$17:$E$32,3,FALSE)</f>
        <v>Fach</v>
      </c>
      <c r="T2" s="6" t="str">
        <f>VLOOKUP(Q2,Tabelle2!$A$17:$E$32,4,FALSE)</f>
        <v>nach</v>
      </c>
      <c r="U2" s="21" t="str">
        <f>VLOOKUP(Q2,Tabelle2!$A$17:$E$32,5,FALSE)</f>
        <v>Absprache</v>
      </c>
      <c r="V2" s="3" t="s">
        <v>40</v>
      </c>
      <c r="W2" s="3" t="str">
        <f>VLOOKUP(V2,Tabelle2!$A$17:$E$32,2,FALSE)</f>
        <v>weiteres</v>
      </c>
      <c r="X2" s="3" t="str">
        <f>VLOOKUP(V2,Tabelle2!$A$17:$E$32,3,FALSE)</f>
        <v>Fach</v>
      </c>
      <c r="Y2" s="3" t="str">
        <f>VLOOKUP(V2,Tabelle2!$A$17:$E$32,4,FALSE)</f>
        <v>nach</v>
      </c>
      <c r="Z2" s="21" t="str">
        <f>VLOOKUP(V2,Tabelle2!$A$17:$E$32,5,FALSE)</f>
        <v>Absprache</v>
      </c>
      <c r="AA2" s="3" t="s">
        <v>40</v>
      </c>
      <c r="AB2" s="3" t="str">
        <f>VLOOKUP(AA2,Tabelle2!$A$17:$E$32,2,FALSE)</f>
        <v>weiteres</v>
      </c>
      <c r="AC2" s="3" t="str">
        <f>VLOOKUP(AA2,Tabelle2!$A$17:$E$32,3,FALSE)</f>
        <v>Fach</v>
      </c>
      <c r="AD2" s="7" t="str">
        <f>VLOOKUP(AA2,Tabelle2!$A$17:$E$32,4,FALSE)</f>
        <v>nach</v>
      </c>
      <c r="AE2" s="22" t="str">
        <f>VLOOKUP(AA2,Tabelle2!$A$17:$E$32,5,FALSE)</f>
        <v>Absprache</v>
      </c>
      <c r="AF2" s="7" t="s">
        <v>110</v>
      </c>
      <c r="AG2" s="7" t="str">
        <f>VLOOKUP(AF2,Tabelle2!$A$17:$E$32,2,FALSE)</f>
        <v>weiteres</v>
      </c>
      <c r="AH2" s="7" t="str">
        <f>VLOOKUP(AF2,Tabelle2!$A$17:$E$32,3,FALSE)</f>
        <v>Fach</v>
      </c>
      <c r="AI2" s="7" t="str">
        <f>VLOOKUP(AF2,Tabelle2!$A$17:$E$32,4,FALSE)</f>
        <v>nach</v>
      </c>
      <c r="AJ2" s="22" t="str">
        <f>VLOOKUP(AF2,Tabelle2!$A$17:$E$32,5,FALSE)</f>
        <v>Absprache</v>
      </c>
    </row>
    <row r="3" spans="1:36" x14ac:dyDescent="0.2">
      <c r="A3" s="2">
        <v>2</v>
      </c>
      <c r="B3" s="3" t="s">
        <v>41</v>
      </c>
      <c r="C3" s="3" t="s">
        <v>42</v>
      </c>
      <c r="D3" s="3" t="s">
        <v>35</v>
      </c>
      <c r="E3" s="3" t="s">
        <v>43</v>
      </c>
      <c r="F3" s="23" t="s">
        <v>44</v>
      </c>
      <c r="G3" s="4" t="s">
        <v>38</v>
      </c>
      <c r="H3" s="5">
        <v>0</v>
      </c>
      <c r="I3" s="17" t="s">
        <v>285</v>
      </c>
      <c r="J3" s="16" t="str">
        <f>VLOOKUP(I3,Tabelle2!$A$35:$E$37,3,FALSE)</f>
        <v>0208 85 000 677</v>
      </c>
      <c r="K3" s="16" t="str">
        <f>VLOOKUP(I3,Tabelle2!$A$35:$E$37,4,FALSE)</f>
        <v>curlaub@zaq-oberhausen.de</v>
      </c>
      <c r="L3" s="3" t="s">
        <v>45</v>
      </c>
      <c r="M3" s="3" t="str">
        <f>VLOOKUP(L3,Tabelle2!$A$1:$E$13,2,FALSE)</f>
        <v>Multiwerkstatt</v>
      </c>
      <c r="N3" s="3" t="str">
        <f>VLOOKUP(L3,Tabelle2!$A$1:$E$14,3,FALSE)</f>
        <v>0208 85 000 4107</v>
      </c>
      <c r="O3" s="3" t="str">
        <f>VLOOKUP(L3,Tabelle2!$A$1:$E$14,4,FALSE)</f>
        <v>dmeyer@zaq-oberhausen.de</v>
      </c>
      <c r="P3" s="21">
        <f>VLOOKUP(L3,Tabelle2!$A$1:$E$14,5,FALSE)</f>
        <v>44337</v>
      </c>
      <c r="Q3" s="3" t="s">
        <v>40</v>
      </c>
      <c r="R3" s="3" t="str">
        <f>VLOOKUP(Q3,Tabelle2!$A$17:$E$32,2,FALSE)</f>
        <v>weiteres</v>
      </c>
      <c r="S3" s="6" t="str">
        <f>VLOOKUP(Q3,Tabelle2!$A$17:$E$32,3,FALSE)</f>
        <v>Fach</v>
      </c>
      <c r="T3" s="6" t="str">
        <f>VLOOKUP(Q3,Tabelle2!$A$17:$E$32,4,FALSE)</f>
        <v>nach</v>
      </c>
      <c r="U3" s="21" t="str">
        <f>VLOOKUP(Q3,Tabelle2!$A$17:$E$32,5,FALSE)</f>
        <v>Absprache</v>
      </c>
      <c r="V3" s="3" t="s">
        <v>40</v>
      </c>
      <c r="W3" s="3" t="str">
        <f>VLOOKUP(V3,Tabelle2!$A$17:$E$32,2,FALSE)</f>
        <v>weiteres</v>
      </c>
      <c r="X3" s="3" t="str">
        <f>VLOOKUP(V3,Tabelle2!$A$17:$E$32,3,FALSE)</f>
        <v>Fach</v>
      </c>
      <c r="Y3" s="3" t="str">
        <f>VLOOKUP(V3,Tabelle2!$A$17:$E$32,4,FALSE)</f>
        <v>nach</v>
      </c>
      <c r="Z3" s="21" t="str">
        <f>VLOOKUP(V3,Tabelle2!$A$17:$E$32,5,FALSE)</f>
        <v>Absprache</v>
      </c>
      <c r="AA3" s="3" t="s">
        <v>40</v>
      </c>
      <c r="AB3" s="3" t="str">
        <f>VLOOKUP(AA3,Tabelle2!$A$17:$E$32,2,FALSE)</f>
        <v>weiteres</v>
      </c>
      <c r="AC3" s="3" t="str">
        <f>VLOOKUP(AA3,Tabelle2!$A$17:$E$32,3,FALSE)</f>
        <v>Fach</v>
      </c>
      <c r="AD3" s="7" t="str">
        <f>VLOOKUP(AA3,Tabelle2!$A$17:$E$32,4,FALSE)</f>
        <v>nach</v>
      </c>
      <c r="AE3" s="22" t="str">
        <f>VLOOKUP(AA3,Tabelle2!$A$17:$E$32,5,FALSE)</f>
        <v>Absprache</v>
      </c>
      <c r="AF3" s="7" t="s">
        <v>110</v>
      </c>
      <c r="AG3" s="7" t="str">
        <f>VLOOKUP(AF3,Tabelle2!$A$17:$E$32,2,FALSE)</f>
        <v>weiteres</v>
      </c>
      <c r="AH3" s="7" t="str">
        <f>VLOOKUP(AF3,Tabelle2!$A$17:$E$32,3,FALSE)</f>
        <v>Fach</v>
      </c>
      <c r="AI3" s="7" t="str">
        <f>VLOOKUP(AF3,Tabelle2!$A$17:$E$32,4,FALSE)</f>
        <v>nach</v>
      </c>
      <c r="AJ3" s="22" t="str">
        <f>VLOOKUP(AF3,Tabelle2!$A$17:$E$32,5,FALSE)</f>
        <v>Absprache</v>
      </c>
    </row>
    <row r="4" spans="1:36" x14ac:dyDescent="0.2">
      <c r="A4" s="2">
        <v>3</v>
      </c>
      <c r="B4" s="3" t="s">
        <v>107</v>
      </c>
      <c r="C4" s="3" t="s">
        <v>108</v>
      </c>
      <c r="D4" s="3" t="s">
        <v>35</v>
      </c>
      <c r="E4" s="3" t="s">
        <v>109</v>
      </c>
      <c r="F4" s="23">
        <v>46049</v>
      </c>
      <c r="G4" s="4" t="s">
        <v>38</v>
      </c>
      <c r="H4" s="5">
        <v>1</v>
      </c>
      <c r="I4" s="17" t="s">
        <v>284</v>
      </c>
      <c r="J4" s="16" t="str">
        <f>VLOOKUP(I4,Tabelle2!$A$35:$E$37,3,FALSE)</f>
        <v>0208 85 000 19</v>
      </c>
      <c r="K4" s="16" t="str">
        <f>VLOOKUP(I4,Tabelle2!$A$35:$E$37,4,FALSE)</f>
        <v>stitopoulos@zaq-oberhausen.de</v>
      </c>
      <c r="L4" s="3" t="s">
        <v>91</v>
      </c>
      <c r="M4" s="3" t="str">
        <f>VLOOKUP(L4,Tabelle2!$A$1:$E$13,2,FALSE)</f>
        <v>Maler</v>
      </c>
      <c r="N4" s="3" t="str">
        <f>VLOOKUP(L4,Tabelle2!$A$1:$E$14,3,FALSE)</f>
        <v>0208 85 000 23</v>
      </c>
      <c r="O4" s="3" t="str">
        <f>VLOOKUP(L4,Tabelle2!$A$1:$E$14,4,FALSE)</f>
        <v>abamberger@zaq-oberhausen.de</v>
      </c>
      <c r="P4" s="21">
        <f>VLOOKUP(L4,Tabelle2!$A$1:$E$14,5,FALSE)</f>
        <v>44337</v>
      </c>
      <c r="Q4" s="3" t="s">
        <v>50</v>
      </c>
      <c r="R4" s="3" t="str">
        <f>VLOOKUP(Q4,Tabelle2!$A$17:$E$32,2,FALSE)</f>
        <v>Bewerbungstraining</v>
      </c>
      <c r="S4" s="6" t="str">
        <f>VLOOKUP(Q4,Tabelle2!$A$17:$E$32,3,FALSE)</f>
        <v>0208 85 000 7095</v>
      </c>
      <c r="T4" s="6" t="str">
        <f>VLOOKUP(Q4,Tabelle2!$A$17:$E$32,4,FALSE)</f>
        <v>hinfed@zaq-oberhausen.de</v>
      </c>
      <c r="U4" s="21">
        <f>VLOOKUP(Q4,Tabelle2!$A$17:$E$32,5,FALSE)</f>
        <v>44337</v>
      </c>
      <c r="V4" s="3" t="s">
        <v>51</v>
      </c>
      <c r="W4" s="3" t="str">
        <f>VLOOKUP(V4,Tabelle2!$A$17:$E$32,2,FALSE)</f>
        <v>Gesundheitsorientierung</v>
      </c>
      <c r="X4" s="3" t="str">
        <f>VLOOKUP(V4,Tabelle2!$A$17:$E$32,3,FALSE)</f>
        <v>0208 85 000 7052</v>
      </c>
      <c r="Y4" s="3" t="str">
        <f>VLOOKUP(V4,Tabelle2!$A$17:$E$32,4,FALSE)</f>
        <v>hwiedemann@zaq-oberhausen.de</v>
      </c>
      <c r="Z4" s="21">
        <f>VLOOKUP(V4,Tabelle2!$A$17:$E$32,5,FALSE)</f>
        <v>44337</v>
      </c>
      <c r="AA4" s="3" t="s">
        <v>52</v>
      </c>
      <c r="AB4" s="3" t="str">
        <f>VLOOKUP(AA4,Tabelle2!$A$17:$E$32,2,FALSE)</f>
        <v>Allgemeiner Grundlagenbereich</v>
      </c>
      <c r="AC4" s="3" t="str">
        <f>VLOOKUP(AA4,Tabelle2!$A$17:$E$32,3,FALSE)</f>
        <v>208 85 000 678</v>
      </c>
      <c r="AD4" s="7" t="str">
        <f>VLOOKUP(AA4,Tabelle2!$A$17:$E$32,4,FALSE)</f>
        <v>pludden@zaq-oberhausen.de</v>
      </c>
      <c r="AE4" s="22">
        <f>VLOOKUP(AA4,Tabelle2!$A$17:$E$32,5,FALSE)</f>
        <v>44337</v>
      </c>
      <c r="AF4" s="7" t="s">
        <v>110</v>
      </c>
      <c r="AG4" s="7" t="str">
        <f>VLOOKUP(AF4,Tabelle2!$A$17:$E$32,2,FALSE)</f>
        <v>weiteres</v>
      </c>
      <c r="AH4" s="7" t="str">
        <f>VLOOKUP(AF4,Tabelle2!$A$17:$E$32,3,FALSE)</f>
        <v>Fach</v>
      </c>
      <c r="AI4" s="7" t="str">
        <f>VLOOKUP(AF4,Tabelle2!$A$17:$E$32,4,FALSE)</f>
        <v>nach</v>
      </c>
      <c r="AJ4" s="22" t="str">
        <f>VLOOKUP(AF4,Tabelle2!$A$17:$E$32,5,FALSE)</f>
        <v>Absprache</v>
      </c>
    </row>
    <row r="5" spans="1:36" x14ac:dyDescent="0.2">
      <c r="A5" s="2">
        <v>4</v>
      </c>
      <c r="B5" s="3" t="s">
        <v>46</v>
      </c>
      <c r="C5" s="3" t="s">
        <v>47</v>
      </c>
      <c r="D5" s="3" t="s">
        <v>35</v>
      </c>
      <c r="E5" s="3" t="s">
        <v>48</v>
      </c>
      <c r="F5" s="23" t="s">
        <v>49</v>
      </c>
      <c r="G5" s="4" t="s">
        <v>38</v>
      </c>
      <c r="H5" s="5">
        <v>1</v>
      </c>
      <c r="I5" s="17" t="s">
        <v>284</v>
      </c>
      <c r="J5" s="16" t="str">
        <f>VLOOKUP(I5,Tabelle2!$A$35:$E$37,3,FALSE)</f>
        <v>0208 85 000 19</v>
      </c>
      <c r="K5" s="16" t="str">
        <f>VLOOKUP(I5,Tabelle2!$A$35:$E$37,4,FALSE)</f>
        <v>stitopoulos@zaq-oberhausen.de</v>
      </c>
      <c r="L5" s="3" t="s">
        <v>135</v>
      </c>
      <c r="M5" s="3" t="str">
        <f>VLOOKUP(L5,Tabelle2!$A$1:$E$13,2,FALSE)</f>
        <v>HoGa E100</v>
      </c>
      <c r="N5" s="3" t="str">
        <f>VLOOKUP(L5,Tabelle2!$A$1:$E$14,3,FALSE)</f>
        <v>0208 85 000 63</v>
      </c>
      <c r="O5" s="3" t="str">
        <f>VLOOKUP(L5,Tabelle2!$A$1:$E$14,4,FALSE)</f>
        <v>mmmueller@zaq-oberhausen.de</v>
      </c>
      <c r="P5" s="21">
        <f>VLOOKUP(L5,Tabelle2!$A$1:$E$14,5,FALSE)</f>
        <v>44337</v>
      </c>
      <c r="Q5" s="3" t="s">
        <v>50</v>
      </c>
      <c r="R5" s="3" t="str">
        <f>VLOOKUP(Q5,Tabelle2!$A$17:$E$32,2,FALSE)</f>
        <v>Bewerbungstraining</v>
      </c>
      <c r="S5" s="6" t="str">
        <f>VLOOKUP(Q5,Tabelle2!$A$17:$E$32,3,FALSE)</f>
        <v>0208 85 000 7095</v>
      </c>
      <c r="T5" s="6" t="str">
        <f>VLOOKUP(Q5,Tabelle2!$A$17:$E$32,4,FALSE)</f>
        <v>hinfed@zaq-oberhausen.de</v>
      </c>
      <c r="U5" s="21">
        <f>VLOOKUP(Q5,Tabelle2!$A$17:$E$32,5,FALSE)</f>
        <v>44337</v>
      </c>
      <c r="V5" s="3" t="s">
        <v>51</v>
      </c>
      <c r="W5" s="3" t="str">
        <f>VLOOKUP(V5,Tabelle2!$A$17:$E$32,2,FALSE)</f>
        <v>Gesundheitsorientierung</v>
      </c>
      <c r="X5" s="3" t="str">
        <f>VLOOKUP(V5,Tabelle2!$A$17:$E$32,3,FALSE)</f>
        <v>0208 85 000 7052</v>
      </c>
      <c r="Y5" s="3" t="str">
        <f>VLOOKUP(V5,Tabelle2!$A$17:$E$32,4,FALSE)</f>
        <v>hwiedemann@zaq-oberhausen.de</v>
      </c>
      <c r="Z5" s="21">
        <f>VLOOKUP(V5,Tabelle2!$A$17:$E$32,5,FALSE)</f>
        <v>44337</v>
      </c>
      <c r="AA5" s="3" t="s">
        <v>52</v>
      </c>
      <c r="AB5" s="3" t="str">
        <f>VLOOKUP(AA5,Tabelle2!$A$17:$E$32,2,FALSE)</f>
        <v>Allgemeiner Grundlagenbereich</v>
      </c>
      <c r="AC5" s="3" t="str">
        <f>VLOOKUP(AA5,Tabelle2!$A$17:$E$32,3,FALSE)</f>
        <v>208 85 000 678</v>
      </c>
      <c r="AD5" s="7" t="str">
        <f>VLOOKUP(AA5,Tabelle2!$A$17:$E$32,4,FALSE)</f>
        <v>pludden@zaq-oberhausen.de</v>
      </c>
      <c r="AE5" s="22">
        <f>VLOOKUP(AA5,Tabelle2!$A$17:$E$32,5,FALSE)</f>
        <v>44337</v>
      </c>
      <c r="AF5" s="7" t="s">
        <v>110</v>
      </c>
      <c r="AG5" s="7" t="str">
        <f>VLOOKUP(AF5,Tabelle2!$A$17:$E$32,2,FALSE)</f>
        <v>weiteres</v>
      </c>
      <c r="AH5" s="7" t="str">
        <f>VLOOKUP(AF5,Tabelle2!$A$17:$E$32,3,FALSE)</f>
        <v>Fach</v>
      </c>
      <c r="AI5" s="7" t="str">
        <f>VLOOKUP(AF5,Tabelle2!$A$17:$E$32,4,FALSE)</f>
        <v>nach</v>
      </c>
      <c r="AJ5" s="22" t="str">
        <f>VLOOKUP(AF5,Tabelle2!$A$17:$E$32,5,FALSE)</f>
        <v>Absprache</v>
      </c>
    </row>
    <row r="6" spans="1:36" x14ac:dyDescent="0.2">
      <c r="A6" s="2">
        <v>5</v>
      </c>
      <c r="B6" s="8" t="s">
        <v>273</v>
      </c>
      <c r="C6" s="8" t="s">
        <v>274</v>
      </c>
      <c r="D6" s="8" t="s">
        <v>35</v>
      </c>
      <c r="E6" s="8" t="s">
        <v>275</v>
      </c>
      <c r="F6" s="23">
        <v>46049</v>
      </c>
      <c r="G6" s="4" t="s">
        <v>38</v>
      </c>
      <c r="H6" s="5">
        <v>1</v>
      </c>
      <c r="I6" s="17" t="s">
        <v>284</v>
      </c>
      <c r="J6" s="16" t="str">
        <f>VLOOKUP(I6,Tabelle2!$A$35:$E$37,3,FALSE)</f>
        <v>0208 85 000 19</v>
      </c>
      <c r="K6" s="16" t="str">
        <f>VLOOKUP(I6,Tabelle2!$A$35:$E$37,4,FALSE)</f>
        <v>stitopoulos@zaq-oberhausen.de</v>
      </c>
      <c r="L6" s="3" t="s">
        <v>39</v>
      </c>
      <c r="M6" s="3" t="str">
        <f>VLOOKUP(L6,Tabelle2!$A$1:$E$13,2,FALSE)</f>
        <v>HoGa MH8</v>
      </c>
      <c r="N6" s="3" t="str">
        <f>VLOOKUP(L6,Tabelle2!$A$1:$E$14,3,FALSE)</f>
        <v>0208 85 000 4103</v>
      </c>
      <c r="O6" s="3" t="str">
        <f>VLOOKUP(L6,Tabelle2!$A$1:$E$14,4,FALSE)</f>
        <v>tliese@zaq-oberhausen.de</v>
      </c>
      <c r="P6" s="21">
        <f>VLOOKUP(L6,Tabelle2!$A$1:$E$14,5,FALSE)</f>
        <v>44337</v>
      </c>
      <c r="Q6" s="3" t="s">
        <v>65</v>
      </c>
      <c r="R6" s="3" t="str">
        <f>VLOOKUP(Q6,Tabelle2!$A$17:$E$32,2,FALSE)</f>
        <v>Bewerbungstraining</v>
      </c>
      <c r="S6" s="6" t="str">
        <f>VLOOKUP(Q6,Tabelle2!$A$17:$E$32,3,FALSE)</f>
        <v>0208 85 000 679</v>
      </c>
      <c r="T6" s="6" t="str">
        <f>VLOOKUP(Q6,Tabelle2!$A$17:$E$32,4,FALSE)</f>
        <v>merden@zaq-oberhausen.de</v>
      </c>
      <c r="U6" s="21">
        <f>VLOOKUP(Q6,Tabelle2!$A$17:$E$32,5,FALSE)</f>
        <v>44337</v>
      </c>
      <c r="V6" s="3" t="s">
        <v>51</v>
      </c>
      <c r="W6" s="3" t="str">
        <f>VLOOKUP(V6,Tabelle2!$A$17:$E$32,2,FALSE)</f>
        <v>Gesundheitsorientierung</v>
      </c>
      <c r="X6" s="3" t="str">
        <f>VLOOKUP(V6,Tabelle2!$A$17:$E$32,3,FALSE)</f>
        <v>0208 85 000 7052</v>
      </c>
      <c r="Y6" s="3" t="str">
        <f>VLOOKUP(V6,Tabelle2!$A$17:$E$32,4,FALSE)</f>
        <v>hwiedemann@zaq-oberhausen.de</v>
      </c>
      <c r="Z6" s="21">
        <f>VLOOKUP(V6,Tabelle2!$A$17:$E$32,5,FALSE)</f>
        <v>44337</v>
      </c>
      <c r="AA6" s="3" t="s">
        <v>66</v>
      </c>
      <c r="AB6" s="3" t="str">
        <f>VLOOKUP(AA6,Tabelle2!$A$17:$E$32,2,FALSE)</f>
        <v>Allgemeiner Grundlagenbereich</v>
      </c>
      <c r="AC6" s="3" t="str">
        <f>VLOOKUP(AA6,Tabelle2!$A$17:$E$32,3,FALSE)</f>
        <v>0208 85 000  7002</v>
      </c>
      <c r="AD6" s="7" t="str">
        <f>VLOOKUP(AA6,Tabelle2!$A$17:$E$32,4,FALSE)</f>
        <v>azens@zaq-oberhausen.de</v>
      </c>
      <c r="AE6" s="22">
        <f>VLOOKUP(AA6,Tabelle2!$A$17:$E$32,5,FALSE)</f>
        <v>44337</v>
      </c>
      <c r="AF6" s="7" t="s">
        <v>110</v>
      </c>
      <c r="AG6" s="7" t="str">
        <f>VLOOKUP(AF6,Tabelle2!$A$17:$E$32,2,FALSE)</f>
        <v>weiteres</v>
      </c>
      <c r="AH6" s="7" t="str">
        <f>VLOOKUP(AF6,Tabelle2!$A$17:$E$32,3,FALSE)</f>
        <v>Fach</v>
      </c>
      <c r="AI6" s="7" t="str">
        <f>VLOOKUP(AF6,Tabelle2!$A$17:$E$32,4,FALSE)</f>
        <v>nach</v>
      </c>
      <c r="AJ6" s="22" t="str">
        <f>VLOOKUP(AF6,Tabelle2!$A$17:$E$32,5,FALSE)</f>
        <v>Absprache</v>
      </c>
    </row>
    <row r="7" spans="1:36" x14ac:dyDescent="0.2">
      <c r="A7" s="2">
        <v>6</v>
      </c>
      <c r="B7" s="3" t="s">
        <v>57</v>
      </c>
      <c r="C7" s="3" t="s">
        <v>58</v>
      </c>
      <c r="D7" s="3" t="s">
        <v>35</v>
      </c>
      <c r="E7" s="3" t="s">
        <v>59</v>
      </c>
      <c r="F7" s="23" t="s">
        <v>37</v>
      </c>
      <c r="G7" s="4" t="s">
        <v>38</v>
      </c>
      <c r="H7" s="5">
        <v>1</v>
      </c>
      <c r="I7" s="17" t="s">
        <v>282</v>
      </c>
      <c r="J7" s="16" t="str">
        <f>VLOOKUP(I7,Tabelle2!$A$35:$E$37,3,FALSE)</f>
        <v>0208 85 000 4140</v>
      </c>
      <c r="K7" s="16" t="str">
        <f>VLOOKUP(I7,Tabelle2!$A$35:$E$37,4,FALSE)</f>
        <v>rgermann@zaq-oberhausen.de</v>
      </c>
      <c r="L7" s="3" t="s">
        <v>60</v>
      </c>
      <c r="M7" s="3" t="str">
        <f>VLOOKUP(L7,Tabelle2!$A$1:$E$13,2,FALSE)</f>
        <v>Tischlerei MH8</v>
      </c>
      <c r="N7" s="3" t="str">
        <f>VLOOKUP(L7,Tabelle2!$A$1:$E$14,3,FALSE)</f>
        <v>0208 85 000 4105</v>
      </c>
      <c r="O7" s="3" t="str">
        <f>VLOOKUP(L7,Tabelle2!$A$1:$E$14,4,FALSE)</f>
        <v>bkockert@zaq-oberhausen.de</v>
      </c>
      <c r="P7" s="21">
        <f>VLOOKUP(L7,Tabelle2!$A$1:$E$14,5,FALSE)</f>
        <v>44344</v>
      </c>
      <c r="Q7" s="3" t="s">
        <v>50</v>
      </c>
      <c r="R7" s="3" t="str">
        <f>VLOOKUP(Q7,Tabelle2!$A$17:$E$32,2,FALSE)</f>
        <v>Bewerbungstraining</v>
      </c>
      <c r="S7" s="6" t="str">
        <f>VLOOKUP(Q7,Tabelle2!$A$17:$E$32,3,FALSE)</f>
        <v>0208 85 000 7095</v>
      </c>
      <c r="T7" s="6" t="str">
        <f>VLOOKUP(Q7,Tabelle2!$A$17:$E$32,4,FALSE)</f>
        <v>hinfed@zaq-oberhausen.de</v>
      </c>
      <c r="U7" s="21">
        <f>VLOOKUP(Q7,Tabelle2!$A$17:$E$32,5,FALSE)</f>
        <v>44337</v>
      </c>
      <c r="V7" s="3" t="s">
        <v>51</v>
      </c>
      <c r="W7" s="3" t="str">
        <f>VLOOKUP(V7,Tabelle2!$A$17:$E$32,2,FALSE)</f>
        <v>Gesundheitsorientierung</v>
      </c>
      <c r="X7" s="3" t="str">
        <f>VLOOKUP(V7,Tabelle2!$A$17:$E$32,3,FALSE)</f>
        <v>0208 85 000 7052</v>
      </c>
      <c r="Y7" s="3" t="str">
        <f>VLOOKUP(V7,Tabelle2!$A$17:$E$32,4,FALSE)</f>
        <v>hwiedemann@zaq-oberhausen.de</v>
      </c>
      <c r="Z7" s="21">
        <f>VLOOKUP(V7,Tabelle2!$A$17:$E$32,5,FALSE)</f>
        <v>44337</v>
      </c>
      <c r="AA7" s="3" t="s">
        <v>52</v>
      </c>
      <c r="AB7" s="3" t="str">
        <f>VLOOKUP(AA7,Tabelle2!$A$17:$E$32,2,FALSE)</f>
        <v>Allgemeiner Grundlagenbereich</v>
      </c>
      <c r="AC7" s="3" t="str">
        <f>VLOOKUP(AA7,Tabelle2!$A$17:$E$32,3,FALSE)</f>
        <v>208 85 000 678</v>
      </c>
      <c r="AD7" s="7" t="str">
        <f>VLOOKUP(AA7,Tabelle2!$A$17:$E$32,4,FALSE)</f>
        <v>pludden@zaq-oberhausen.de</v>
      </c>
      <c r="AE7" s="22">
        <f>VLOOKUP(AA7,Tabelle2!$A$17:$E$32,5,FALSE)</f>
        <v>44337</v>
      </c>
      <c r="AF7" s="7" t="s">
        <v>53</v>
      </c>
      <c r="AG7" s="7" t="str">
        <f>VLOOKUP(AF7,Tabelle2!$A$17:$E$32,2,FALSE)</f>
        <v>Medienkompetenz</v>
      </c>
      <c r="AH7" s="7" t="str">
        <f>VLOOKUP(AF7,Tabelle2!$A$17:$E$32,3,FALSE)</f>
        <v>0208 85 000 7067</v>
      </c>
      <c r="AI7" s="7" t="str">
        <f>VLOOKUP(AF7,Tabelle2!$A$17:$E$32,4,FALSE)</f>
        <v>khvogt@zaq-oberhausen.de</v>
      </c>
      <c r="AJ7" s="22">
        <f>VLOOKUP(AF7,Tabelle2!$A$17:$E$32,5,FALSE)</f>
        <v>44344</v>
      </c>
    </row>
    <row r="8" spans="1:36" x14ac:dyDescent="0.2">
      <c r="A8" s="2">
        <v>7</v>
      </c>
      <c r="B8" s="13" t="s">
        <v>174</v>
      </c>
      <c r="C8" s="13" t="s">
        <v>175</v>
      </c>
      <c r="D8" s="8" t="s">
        <v>35</v>
      </c>
      <c r="E8" t="s">
        <v>176</v>
      </c>
      <c r="F8" s="24" t="s">
        <v>44</v>
      </c>
      <c r="G8" s="4" t="s">
        <v>38</v>
      </c>
      <c r="H8" s="10">
        <v>1</v>
      </c>
      <c r="I8" s="17" t="s">
        <v>282</v>
      </c>
      <c r="J8" s="16" t="str">
        <f>VLOOKUP(I8,Tabelle2!$A$35:$E$37,3,FALSE)</f>
        <v>0208 85 000 4140</v>
      </c>
      <c r="K8" s="16" t="str">
        <f>VLOOKUP(I8,Tabelle2!$A$35:$E$37,4,FALSE)</f>
        <v>rgermann@zaq-oberhausen.de</v>
      </c>
      <c r="L8" s="8" t="s">
        <v>60</v>
      </c>
      <c r="M8" s="3" t="str">
        <f>VLOOKUP(L8,Tabelle2!$A$1:$E$13,2,FALSE)</f>
        <v>Tischlerei MH8</v>
      </c>
      <c r="N8" s="3" t="str">
        <f>VLOOKUP(L8,Tabelle2!$A$1:$E$14,3,FALSE)</f>
        <v>0208 85 000 4105</v>
      </c>
      <c r="O8" s="3" t="str">
        <f>VLOOKUP(L8,Tabelle2!$A$1:$E$14,4,FALSE)</f>
        <v>bkockert@zaq-oberhausen.de</v>
      </c>
      <c r="P8" s="21">
        <f>VLOOKUP(L8,Tabelle2!$A$1:$E$14,5,FALSE)</f>
        <v>44344</v>
      </c>
      <c r="Q8" s="3" t="s">
        <v>50</v>
      </c>
      <c r="R8" s="3" t="str">
        <f>VLOOKUP(Q8,Tabelle2!$A$17:$E$32,2,FALSE)</f>
        <v>Bewerbungstraining</v>
      </c>
      <c r="S8" s="6" t="str">
        <f>VLOOKUP(Q8,Tabelle2!$A$17:$E$32,3,FALSE)</f>
        <v>0208 85 000 7095</v>
      </c>
      <c r="T8" s="6" t="str">
        <f>VLOOKUP(Q8,Tabelle2!$A$17:$E$32,4,FALSE)</f>
        <v>hinfed@zaq-oberhausen.de</v>
      </c>
      <c r="U8" s="21">
        <f>VLOOKUP(Q8,Tabelle2!$A$17:$E$32,5,FALSE)</f>
        <v>44337</v>
      </c>
      <c r="V8" s="3" t="s">
        <v>51</v>
      </c>
      <c r="W8" s="3" t="str">
        <f>VLOOKUP(V8,Tabelle2!$A$17:$E$32,2,FALSE)</f>
        <v>Gesundheitsorientierung</v>
      </c>
      <c r="X8" s="3" t="str">
        <f>VLOOKUP(V8,Tabelle2!$A$17:$E$32,3,FALSE)</f>
        <v>0208 85 000 7052</v>
      </c>
      <c r="Y8" s="3" t="str">
        <f>VLOOKUP(V8,Tabelle2!$A$17:$E$32,4,FALSE)</f>
        <v>hwiedemann@zaq-oberhausen.de</v>
      </c>
      <c r="Z8" s="21">
        <f>VLOOKUP(V8,Tabelle2!$A$17:$E$32,5,FALSE)</f>
        <v>44337</v>
      </c>
      <c r="AA8" s="3" t="s">
        <v>52</v>
      </c>
      <c r="AB8" s="3" t="str">
        <f>VLOOKUP(AA8,Tabelle2!$A$17:$E$32,2,FALSE)</f>
        <v>Allgemeiner Grundlagenbereich</v>
      </c>
      <c r="AC8" s="3" t="str">
        <f>VLOOKUP(AA8,Tabelle2!$A$17:$E$32,3,FALSE)</f>
        <v>208 85 000 678</v>
      </c>
      <c r="AD8" s="7" t="str">
        <f>VLOOKUP(AA8,Tabelle2!$A$17:$E$32,4,FALSE)</f>
        <v>pludden@zaq-oberhausen.de</v>
      </c>
      <c r="AE8" s="22">
        <f>VLOOKUP(AA8,Tabelle2!$A$17:$E$32,5,FALSE)</f>
        <v>44337</v>
      </c>
      <c r="AF8" s="7" t="s">
        <v>53</v>
      </c>
      <c r="AG8" s="7" t="str">
        <f>VLOOKUP(AF8,Tabelle2!$A$17:$E$32,2,FALSE)</f>
        <v>Medienkompetenz</v>
      </c>
      <c r="AH8" s="7" t="str">
        <f>VLOOKUP(AF8,Tabelle2!$A$17:$E$32,3,FALSE)</f>
        <v>0208 85 000 7067</v>
      </c>
      <c r="AI8" s="7" t="str">
        <f>VLOOKUP(AF8,Tabelle2!$A$17:$E$32,4,FALSE)</f>
        <v>khvogt@zaq-oberhausen.de</v>
      </c>
      <c r="AJ8" s="22">
        <f>VLOOKUP(AF8,Tabelle2!$A$17:$E$32,5,FALSE)</f>
        <v>44344</v>
      </c>
    </row>
    <row r="9" spans="1:36" x14ac:dyDescent="0.2">
      <c r="A9" s="2">
        <v>8</v>
      </c>
      <c r="B9" s="3" t="s">
        <v>61</v>
      </c>
      <c r="C9" s="3" t="s">
        <v>62</v>
      </c>
      <c r="D9" s="3" t="s">
        <v>35</v>
      </c>
      <c r="E9" s="3" t="s">
        <v>63</v>
      </c>
      <c r="F9" s="23" t="s">
        <v>37</v>
      </c>
      <c r="G9" s="4" t="s">
        <v>38</v>
      </c>
      <c r="H9" s="5">
        <v>1</v>
      </c>
      <c r="I9" s="17" t="s">
        <v>284</v>
      </c>
      <c r="J9" s="16" t="str">
        <f>VLOOKUP(I9,Tabelle2!$A$35:$E$37,3,FALSE)</f>
        <v>0208 85 000 19</v>
      </c>
      <c r="K9" s="16" t="str">
        <f>VLOOKUP(I9,Tabelle2!$A$35:$E$37,4,FALSE)</f>
        <v>stitopoulos@zaq-oberhausen.de</v>
      </c>
      <c r="L9" s="8" t="s">
        <v>64</v>
      </c>
      <c r="M9" s="3" t="str">
        <f>VLOOKUP(L9,Tabelle2!$A$1:$E$13,2,FALSE)</f>
        <v>Lagerlogistik</v>
      </c>
      <c r="N9" s="3" t="str">
        <f>VLOOKUP(L9,Tabelle2!$A$1:$E$14,3,FALSE)</f>
        <v>0208 85 000 7041</v>
      </c>
      <c r="O9" s="3" t="str">
        <f>VLOOKUP(L9,Tabelle2!$A$1:$E$14,4,FALSE)</f>
        <v>wschmidt@zaq-oberhausen.de</v>
      </c>
      <c r="P9" s="21" t="str">
        <f>VLOOKUP(L9,Tabelle2!$A$1:$E$14,5,FALSE)</f>
        <v>Absprache per Mail beachten</v>
      </c>
      <c r="Q9" s="3" t="s">
        <v>65</v>
      </c>
      <c r="R9" s="3" t="str">
        <f>VLOOKUP(Q9,Tabelle2!$A$17:$E$32,2,FALSE)</f>
        <v>Bewerbungstraining</v>
      </c>
      <c r="S9" s="6" t="str">
        <f>VLOOKUP(Q9,Tabelle2!$A$17:$E$32,3,FALSE)</f>
        <v>0208 85 000 679</v>
      </c>
      <c r="T9" s="6" t="str">
        <f>VLOOKUP(Q9,Tabelle2!$A$17:$E$32,4,FALSE)</f>
        <v>merden@zaq-oberhausen.de</v>
      </c>
      <c r="U9" s="21">
        <f>VLOOKUP(Q9,Tabelle2!$A$17:$E$32,5,FALSE)</f>
        <v>44337</v>
      </c>
      <c r="V9" s="3" t="s">
        <v>51</v>
      </c>
      <c r="W9" s="3" t="str">
        <f>VLOOKUP(V9,Tabelle2!$A$17:$E$32,2,FALSE)</f>
        <v>Gesundheitsorientierung</v>
      </c>
      <c r="X9" s="3" t="str">
        <f>VLOOKUP(V9,Tabelle2!$A$17:$E$32,3,FALSE)</f>
        <v>0208 85 000 7052</v>
      </c>
      <c r="Y9" s="3" t="str">
        <f>VLOOKUP(V9,Tabelle2!$A$17:$E$32,4,FALSE)</f>
        <v>hwiedemann@zaq-oberhausen.de</v>
      </c>
      <c r="Z9" s="21">
        <f>VLOOKUP(V9,Tabelle2!$A$17:$E$32,5,FALSE)</f>
        <v>44337</v>
      </c>
      <c r="AA9" s="3" t="s">
        <v>66</v>
      </c>
      <c r="AB9" s="3" t="str">
        <f>VLOOKUP(AA9,Tabelle2!$A$17:$E$32,2,FALSE)</f>
        <v>Allgemeiner Grundlagenbereich</v>
      </c>
      <c r="AC9" s="3" t="str">
        <f>VLOOKUP(AA9,Tabelle2!$A$17:$E$32,3,FALSE)</f>
        <v>0208 85 000  7002</v>
      </c>
      <c r="AD9" s="7" t="str">
        <f>VLOOKUP(AA9,Tabelle2!$A$17:$E$32,4,FALSE)</f>
        <v>azens@zaq-oberhausen.de</v>
      </c>
      <c r="AE9" s="22">
        <f>VLOOKUP(AA9,Tabelle2!$A$17:$E$32,5,FALSE)</f>
        <v>44337</v>
      </c>
      <c r="AF9" s="7" t="s">
        <v>40</v>
      </c>
      <c r="AG9" s="7" t="str">
        <f>VLOOKUP(AF9,Tabelle2!$A$17:$E$32,2,FALSE)</f>
        <v>weiteres</v>
      </c>
      <c r="AH9" s="7" t="str">
        <f>VLOOKUP(AF9,Tabelle2!$A$17:$E$32,3,FALSE)</f>
        <v>Fach</v>
      </c>
      <c r="AI9" s="7" t="str">
        <f>VLOOKUP(AF9,Tabelle2!$A$17:$E$32,4,FALSE)</f>
        <v>nach</v>
      </c>
      <c r="AJ9" s="22" t="str">
        <f>VLOOKUP(AF9,Tabelle2!$A$17:$E$32,5,FALSE)</f>
        <v>Absprache</v>
      </c>
    </row>
    <row r="10" spans="1:36" x14ac:dyDescent="0.2">
      <c r="A10" s="2">
        <v>9</v>
      </c>
      <c r="B10" s="8" t="s">
        <v>67</v>
      </c>
      <c r="C10" s="8" t="s">
        <v>68</v>
      </c>
      <c r="D10" s="8" t="s">
        <v>35</v>
      </c>
      <c r="E10" s="8" t="s">
        <v>69</v>
      </c>
      <c r="F10" s="23">
        <v>46045</v>
      </c>
      <c r="G10" s="4" t="s">
        <v>38</v>
      </c>
      <c r="H10" s="5">
        <v>1</v>
      </c>
      <c r="I10" s="17" t="s">
        <v>285</v>
      </c>
      <c r="J10" s="16" t="str">
        <f>VLOOKUP(I10,Tabelle2!$A$35:$E$37,3,FALSE)</f>
        <v>0208 85 000 677</v>
      </c>
      <c r="K10" s="16" t="str">
        <f>VLOOKUP(I10,Tabelle2!$A$35:$E$37,4,FALSE)</f>
        <v>curlaub@zaq-oberhausen.de</v>
      </c>
      <c r="L10" s="8" t="s">
        <v>45</v>
      </c>
      <c r="M10" s="3" t="str">
        <f>VLOOKUP(L10,Tabelle2!$A$1:$E$13,2,FALSE)</f>
        <v>Multiwerkstatt</v>
      </c>
      <c r="N10" s="3" t="str">
        <f>VLOOKUP(L10,Tabelle2!$A$1:$E$14,3,FALSE)</f>
        <v>0208 85 000 4107</v>
      </c>
      <c r="O10" s="3" t="str">
        <f>VLOOKUP(L10,Tabelle2!$A$1:$E$14,4,FALSE)</f>
        <v>dmeyer@zaq-oberhausen.de</v>
      </c>
      <c r="P10" s="21">
        <f>VLOOKUP(L10,Tabelle2!$A$1:$E$14,5,FALSE)</f>
        <v>44337</v>
      </c>
      <c r="Q10" s="8" t="s">
        <v>50</v>
      </c>
      <c r="R10" s="3" t="str">
        <f>VLOOKUP(Q10,Tabelle2!$A$17:$E$32,2,FALSE)</f>
        <v>Bewerbungstraining</v>
      </c>
      <c r="S10" s="6" t="str">
        <f>VLOOKUP(Q10,Tabelle2!$A$17:$E$32,3,FALSE)</f>
        <v>0208 85 000 7095</v>
      </c>
      <c r="T10" s="6" t="str">
        <f>VLOOKUP(Q10,Tabelle2!$A$17:$E$32,4,FALSE)</f>
        <v>hinfed@zaq-oberhausen.de</v>
      </c>
      <c r="U10" s="21">
        <f>VLOOKUP(Q10,Tabelle2!$A$17:$E$32,5,FALSE)</f>
        <v>44337</v>
      </c>
      <c r="V10" s="8" t="s">
        <v>51</v>
      </c>
      <c r="W10" s="3" t="str">
        <f>VLOOKUP(V10,Tabelle2!$A$17:$E$32,2,FALSE)</f>
        <v>Gesundheitsorientierung</v>
      </c>
      <c r="X10" s="3" t="str">
        <f>VLOOKUP(V10,Tabelle2!$A$17:$E$32,3,FALSE)</f>
        <v>0208 85 000 7052</v>
      </c>
      <c r="Y10" s="3" t="str">
        <f>VLOOKUP(V10,Tabelle2!$A$17:$E$32,4,FALSE)</f>
        <v>hwiedemann@zaq-oberhausen.de</v>
      </c>
      <c r="Z10" s="21">
        <f>VLOOKUP(V10,Tabelle2!$A$17:$E$32,5,FALSE)</f>
        <v>44337</v>
      </c>
      <c r="AA10" s="3" t="s">
        <v>52</v>
      </c>
      <c r="AB10" s="3" t="str">
        <f>VLOOKUP(AA10,Tabelle2!$A$17:$E$32,2,FALSE)</f>
        <v>Allgemeiner Grundlagenbereich</v>
      </c>
      <c r="AC10" s="3" t="str">
        <f>VLOOKUP(AA10,Tabelle2!$A$17:$E$32,3,FALSE)</f>
        <v>208 85 000 678</v>
      </c>
      <c r="AD10" s="7" t="str">
        <f>VLOOKUP(AA10,Tabelle2!$A$17:$E$32,4,FALSE)</f>
        <v>pludden@zaq-oberhausen.de</v>
      </c>
      <c r="AE10" s="22">
        <f>VLOOKUP(AA10,Tabelle2!$A$17:$E$32,5,FALSE)</f>
        <v>44337</v>
      </c>
      <c r="AF10" s="7" t="s">
        <v>53</v>
      </c>
      <c r="AG10" s="7" t="str">
        <f>VLOOKUP(AF10,Tabelle2!$A$17:$E$32,2,FALSE)</f>
        <v>Medienkompetenz</v>
      </c>
      <c r="AH10" s="7" t="str">
        <f>VLOOKUP(AF10,Tabelle2!$A$17:$E$32,3,FALSE)</f>
        <v>0208 85 000 7067</v>
      </c>
      <c r="AI10" s="7" t="str">
        <f>VLOOKUP(AF10,Tabelle2!$A$17:$E$32,4,FALSE)</f>
        <v>khvogt@zaq-oberhausen.de</v>
      </c>
      <c r="AJ10" s="22">
        <f>VLOOKUP(AF10,Tabelle2!$A$17:$E$32,5,FALSE)</f>
        <v>44344</v>
      </c>
    </row>
    <row r="11" spans="1:36" x14ac:dyDescent="0.2">
      <c r="A11" s="2">
        <v>10</v>
      </c>
      <c r="B11" s="3" t="s">
        <v>70</v>
      </c>
      <c r="C11" s="3" t="s">
        <v>71</v>
      </c>
      <c r="D11" s="8" t="s">
        <v>35</v>
      </c>
      <c r="E11" s="8" t="s">
        <v>72</v>
      </c>
      <c r="F11" s="23">
        <v>46117</v>
      </c>
      <c r="G11" s="9" t="s">
        <v>38</v>
      </c>
      <c r="H11" s="10">
        <v>1</v>
      </c>
      <c r="I11" s="17" t="s">
        <v>285</v>
      </c>
      <c r="J11" s="16" t="str">
        <f>VLOOKUP(I11,Tabelle2!$A$35:$E$37,3,FALSE)</f>
        <v>0208 85 000 677</v>
      </c>
      <c r="K11" s="16" t="str">
        <f>VLOOKUP(I11,Tabelle2!$A$35:$E$37,4,FALSE)</f>
        <v>curlaub@zaq-oberhausen.de</v>
      </c>
      <c r="L11" s="8" t="s">
        <v>64</v>
      </c>
      <c r="M11" s="3" t="str">
        <f>VLOOKUP(L11,Tabelle2!$A$1:$E$13,2,FALSE)</f>
        <v>Lagerlogistik</v>
      </c>
      <c r="N11" s="3" t="str">
        <f>VLOOKUP(L11,Tabelle2!$A$1:$E$14,3,FALSE)</f>
        <v>0208 85 000 7041</v>
      </c>
      <c r="O11" s="3" t="str">
        <f>VLOOKUP(L11,Tabelle2!$A$1:$E$14,4,FALSE)</f>
        <v>wschmidt@zaq-oberhausen.de</v>
      </c>
      <c r="P11" s="21" t="str">
        <f>VLOOKUP(L11,Tabelle2!$A$1:$E$14,5,FALSE)</f>
        <v>Absprache per Mail beachten</v>
      </c>
      <c r="Q11" s="3" t="s">
        <v>50</v>
      </c>
      <c r="R11" s="3" t="str">
        <f>VLOOKUP(Q11,Tabelle2!$A$17:$E$32,2,FALSE)</f>
        <v>Bewerbungstraining</v>
      </c>
      <c r="S11" s="6" t="str">
        <f>VLOOKUP(Q11,Tabelle2!$A$17:$E$32,3,FALSE)</f>
        <v>0208 85 000 7095</v>
      </c>
      <c r="T11" s="6" t="str">
        <f>VLOOKUP(Q11,Tabelle2!$A$17:$E$32,4,FALSE)</f>
        <v>hinfed@zaq-oberhausen.de</v>
      </c>
      <c r="U11" s="21">
        <f>VLOOKUP(Q11,Tabelle2!$A$17:$E$32,5,FALSE)</f>
        <v>44337</v>
      </c>
      <c r="V11" s="3" t="s">
        <v>51</v>
      </c>
      <c r="W11" s="3" t="str">
        <f>VLOOKUP(V11,Tabelle2!$A$17:$E$32,2,FALSE)</f>
        <v>Gesundheitsorientierung</v>
      </c>
      <c r="X11" s="3" t="str">
        <f>VLOOKUP(V11,Tabelle2!$A$17:$E$32,3,FALSE)</f>
        <v>0208 85 000 7052</v>
      </c>
      <c r="Y11" s="3" t="str">
        <f>VLOOKUP(V11,Tabelle2!$A$17:$E$32,4,FALSE)</f>
        <v>hwiedemann@zaq-oberhausen.de</v>
      </c>
      <c r="Z11" s="21">
        <f>VLOOKUP(V11,Tabelle2!$A$17:$E$32,5,FALSE)</f>
        <v>44337</v>
      </c>
      <c r="AA11" s="3" t="s">
        <v>52</v>
      </c>
      <c r="AB11" s="3" t="str">
        <f>VLOOKUP(AA11,Tabelle2!$A$17:$E$32,2,FALSE)</f>
        <v>Allgemeiner Grundlagenbereich</v>
      </c>
      <c r="AC11" s="3" t="str">
        <f>VLOOKUP(AA11,Tabelle2!$A$17:$E$32,3,FALSE)</f>
        <v>208 85 000 678</v>
      </c>
      <c r="AD11" s="7" t="str">
        <f>VLOOKUP(AA11,Tabelle2!$A$17:$E$32,4,FALSE)</f>
        <v>pludden@zaq-oberhausen.de</v>
      </c>
      <c r="AE11" s="22">
        <f>VLOOKUP(AA11,Tabelle2!$A$17:$E$32,5,FALSE)</f>
        <v>44337</v>
      </c>
      <c r="AF11" s="7" t="s">
        <v>53</v>
      </c>
      <c r="AG11" s="7" t="str">
        <f>VLOOKUP(AF11,Tabelle2!$A$17:$E$32,2,FALSE)</f>
        <v>Medienkompetenz</v>
      </c>
      <c r="AH11" s="7" t="str">
        <f>VLOOKUP(AF11,Tabelle2!$A$17:$E$32,3,FALSE)</f>
        <v>0208 85 000 7067</v>
      </c>
      <c r="AI11" s="7" t="str">
        <f>VLOOKUP(AF11,Tabelle2!$A$17:$E$32,4,FALSE)</f>
        <v>khvogt@zaq-oberhausen.de</v>
      </c>
      <c r="AJ11" s="22">
        <f>VLOOKUP(AF11,Tabelle2!$A$17:$E$32,5,FALSE)</f>
        <v>44344</v>
      </c>
    </row>
    <row r="12" spans="1:36" x14ac:dyDescent="0.2">
      <c r="A12" s="2">
        <v>11</v>
      </c>
      <c r="B12" s="3" t="s">
        <v>73</v>
      </c>
      <c r="C12" s="3" t="s">
        <v>74</v>
      </c>
      <c r="D12" s="3" t="s">
        <v>35</v>
      </c>
      <c r="E12" s="3" t="s">
        <v>75</v>
      </c>
      <c r="F12" s="23" t="s">
        <v>37</v>
      </c>
      <c r="G12" s="4" t="s">
        <v>38</v>
      </c>
      <c r="H12" s="5">
        <v>1</v>
      </c>
      <c r="I12" s="17" t="s">
        <v>285</v>
      </c>
      <c r="J12" s="16" t="str">
        <f>VLOOKUP(I12,Tabelle2!$A$35:$E$37,3,FALSE)</f>
        <v>0208 85 000 677</v>
      </c>
      <c r="K12" s="16" t="str">
        <f>VLOOKUP(I12,Tabelle2!$A$35:$E$37,4,FALSE)</f>
        <v>curlaub@zaq-oberhausen.de</v>
      </c>
      <c r="L12" s="3" t="s">
        <v>76</v>
      </c>
      <c r="M12" s="3" t="str">
        <f>VLOOKUP(L12,Tabelle2!$A$1:$E$13,2,FALSE)</f>
        <v>Metall E100</v>
      </c>
      <c r="N12" s="3" t="str">
        <f>VLOOKUP(L12,Tabelle2!$A$1:$E$14,3,FALSE)</f>
        <v>0208 85 000 18</v>
      </c>
      <c r="O12" s="3" t="str">
        <f>VLOOKUP(L12,Tabelle2!$A$1:$E$14,4,FALSE)</f>
        <v>pmaas@zaq-oberhausen.de</v>
      </c>
      <c r="P12" s="21">
        <f>VLOOKUP(L12,Tabelle2!$A$1:$E$14,5,FALSE)</f>
        <v>44337</v>
      </c>
      <c r="Q12" s="3" t="s">
        <v>65</v>
      </c>
      <c r="R12" s="3" t="str">
        <f>VLOOKUP(Q12,Tabelle2!$A$17:$E$32,2,FALSE)</f>
        <v>Bewerbungstraining</v>
      </c>
      <c r="S12" s="6" t="str">
        <f>VLOOKUP(Q12,Tabelle2!$A$17:$E$32,3,FALSE)</f>
        <v>0208 85 000 679</v>
      </c>
      <c r="T12" s="6" t="str">
        <f>VLOOKUP(Q12,Tabelle2!$A$17:$E$32,4,FALSE)</f>
        <v>merden@zaq-oberhausen.de</v>
      </c>
      <c r="U12" s="21">
        <f>VLOOKUP(Q12,Tabelle2!$A$17:$E$32,5,FALSE)</f>
        <v>44337</v>
      </c>
      <c r="V12" s="3" t="s">
        <v>51</v>
      </c>
      <c r="W12" s="3" t="str">
        <f>VLOOKUP(V12,Tabelle2!$A$17:$E$32,2,FALSE)</f>
        <v>Gesundheitsorientierung</v>
      </c>
      <c r="X12" s="3" t="str">
        <f>VLOOKUP(V12,Tabelle2!$A$17:$E$32,3,FALSE)</f>
        <v>0208 85 000 7052</v>
      </c>
      <c r="Y12" s="3" t="str">
        <f>VLOOKUP(V12,Tabelle2!$A$17:$E$32,4,FALSE)</f>
        <v>hwiedemann@zaq-oberhausen.de</v>
      </c>
      <c r="Z12" s="21">
        <f>VLOOKUP(V12,Tabelle2!$A$17:$E$32,5,FALSE)</f>
        <v>44337</v>
      </c>
      <c r="AA12" s="3" t="s">
        <v>66</v>
      </c>
      <c r="AB12" s="3" t="str">
        <f>VLOOKUP(AA12,Tabelle2!$A$17:$E$32,2,FALSE)</f>
        <v>Allgemeiner Grundlagenbereich</v>
      </c>
      <c r="AC12" s="3" t="str">
        <f>VLOOKUP(AA12,Tabelle2!$A$17:$E$32,3,FALSE)</f>
        <v>0208 85 000  7002</v>
      </c>
      <c r="AD12" s="7" t="str">
        <f>VLOOKUP(AA12,Tabelle2!$A$17:$E$32,4,FALSE)</f>
        <v>azens@zaq-oberhausen.de</v>
      </c>
      <c r="AE12" s="22">
        <f>VLOOKUP(AA12,Tabelle2!$A$17:$E$32,5,FALSE)</f>
        <v>44337</v>
      </c>
      <c r="AF12" s="7" t="s">
        <v>40</v>
      </c>
      <c r="AG12" s="7" t="str">
        <f>VLOOKUP(AF12,Tabelle2!$A$17:$E$32,2,FALSE)</f>
        <v>weiteres</v>
      </c>
      <c r="AH12" s="7" t="str">
        <f>VLOOKUP(AF12,Tabelle2!$A$17:$E$32,3,FALSE)</f>
        <v>Fach</v>
      </c>
      <c r="AI12" s="7" t="str">
        <f>VLOOKUP(AF12,Tabelle2!$A$17:$E$32,4,FALSE)</f>
        <v>nach</v>
      </c>
      <c r="AJ12" s="22" t="str">
        <f>VLOOKUP(AF12,Tabelle2!$A$17:$E$32,5,FALSE)</f>
        <v>Absprache</v>
      </c>
    </row>
    <row r="13" spans="1:36" x14ac:dyDescent="0.2">
      <c r="A13" s="2">
        <v>12</v>
      </c>
      <c r="B13" s="8" t="s">
        <v>77</v>
      </c>
      <c r="C13" s="8" t="s">
        <v>78</v>
      </c>
      <c r="D13" s="8" t="s">
        <v>35</v>
      </c>
      <c r="E13" s="8" t="s">
        <v>79</v>
      </c>
      <c r="F13" s="25">
        <v>46049</v>
      </c>
      <c r="G13" s="9" t="s">
        <v>38</v>
      </c>
      <c r="H13" s="10">
        <v>1</v>
      </c>
      <c r="I13" s="17" t="s">
        <v>284</v>
      </c>
      <c r="J13" s="16" t="str">
        <f>VLOOKUP(I13,Tabelle2!$A$35:$E$37,3,FALSE)</f>
        <v>0208 85 000 19</v>
      </c>
      <c r="K13" s="16" t="str">
        <f>VLOOKUP(I13,Tabelle2!$A$35:$E$37,4,FALSE)</f>
        <v>stitopoulos@zaq-oberhausen.de</v>
      </c>
      <c r="L13" s="3" t="s">
        <v>135</v>
      </c>
      <c r="M13" s="3" t="str">
        <f>VLOOKUP(L13,Tabelle2!$A$1:$E$13,2,FALSE)</f>
        <v>HoGa E100</v>
      </c>
      <c r="N13" s="3" t="str">
        <f>VLOOKUP(L13,Tabelle2!$A$1:$E$14,3,FALSE)</f>
        <v>0208 85 000 63</v>
      </c>
      <c r="O13" s="3" t="str">
        <f>VLOOKUP(L13,Tabelle2!$A$1:$E$14,4,FALSE)</f>
        <v>mmmueller@zaq-oberhausen.de</v>
      </c>
      <c r="P13" s="21">
        <f>VLOOKUP(L13,Tabelle2!$A$1:$E$14,5,FALSE)</f>
        <v>44337</v>
      </c>
      <c r="Q13" s="8" t="s">
        <v>65</v>
      </c>
      <c r="R13" s="3" t="str">
        <f>VLOOKUP(Q13,Tabelle2!$A$17:$E$32,2,FALSE)</f>
        <v>Bewerbungstraining</v>
      </c>
      <c r="S13" s="6" t="str">
        <f>VLOOKUP(Q13,Tabelle2!$A$17:$E$32,3,FALSE)</f>
        <v>0208 85 000 679</v>
      </c>
      <c r="T13" s="6" t="str">
        <f>VLOOKUP(Q13,Tabelle2!$A$17:$E$32,4,FALSE)</f>
        <v>merden@zaq-oberhausen.de</v>
      </c>
      <c r="U13" s="21">
        <f>VLOOKUP(Q13,Tabelle2!$A$17:$E$32,5,FALSE)</f>
        <v>44337</v>
      </c>
      <c r="V13" s="8" t="s">
        <v>51</v>
      </c>
      <c r="W13" s="3" t="str">
        <f>VLOOKUP(V13,Tabelle2!$A$17:$E$32,2,FALSE)</f>
        <v>Gesundheitsorientierung</v>
      </c>
      <c r="X13" s="3" t="str">
        <f>VLOOKUP(V13,Tabelle2!$A$17:$E$32,3,FALSE)</f>
        <v>0208 85 000 7052</v>
      </c>
      <c r="Y13" s="3" t="str">
        <f>VLOOKUP(V13,Tabelle2!$A$17:$E$32,4,FALSE)</f>
        <v>hwiedemann@zaq-oberhausen.de</v>
      </c>
      <c r="Z13" s="21">
        <f>VLOOKUP(V13,Tabelle2!$A$17:$E$32,5,FALSE)</f>
        <v>44337</v>
      </c>
      <c r="AA13" s="3" t="s">
        <v>66</v>
      </c>
      <c r="AB13" s="3" t="str">
        <f>VLOOKUP(AA13,Tabelle2!$A$17:$E$32,2,FALSE)</f>
        <v>Allgemeiner Grundlagenbereich</v>
      </c>
      <c r="AC13" s="3" t="str">
        <f>VLOOKUP(AA13,Tabelle2!$A$17:$E$32,3,FALSE)</f>
        <v>0208 85 000  7002</v>
      </c>
      <c r="AD13" s="7" t="str">
        <f>VLOOKUP(AA13,Tabelle2!$A$17:$E$32,4,FALSE)</f>
        <v>azens@zaq-oberhausen.de</v>
      </c>
      <c r="AE13" s="22">
        <f>VLOOKUP(AA13,Tabelle2!$A$17:$E$32,5,FALSE)</f>
        <v>44337</v>
      </c>
      <c r="AF13" s="7" t="s">
        <v>53</v>
      </c>
      <c r="AG13" s="7" t="str">
        <f>VLOOKUP(AF13,Tabelle2!$A$17:$E$32,2,FALSE)</f>
        <v>Medienkompetenz</v>
      </c>
      <c r="AH13" s="7" t="str">
        <f>VLOOKUP(AF13,Tabelle2!$A$17:$E$32,3,FALSE)</f>
        <v>0208 85 000 7067</v>
      </c>
      <c r="AI13" s="7" t="str">
        <f>VLOOKUP(AF13,Tabelle2!$A$17:$E$32,4,FALSE)</f>
        <v>khvogt@zaq-oberhausen.de</v>
      </c>
      <c r="AJ13" s="22">
        <f>VLOOKUP(AF13,Tabelle2!$A$17:$E$32,5,FALSE)</f>
        <v>44344</v>
      </c>
    </row>
    <row r="14" spans="1:36" x14ac:dyDescent="0.2">
      <c r="A14" s="2">
        <v>13</v>
      </c>
      <c r="B14" s="3" t="s">
        <v>81</v>
      </c>
      <c r="C14" s="3" t="s">
        <v>82</v>
      </c>
      <c r="D14" s="3" t="s">
        <v>35</v>
      </c>
      <c r="E14" s="3" t="s">
        <v>83</v>
      </c>
      <c r="F14" s="23" t="s">
        <v>37</v>
      </c>
      <c r="G14" s="4" t="s">
        <v>38</v>
      </c>
      <c r="H14" s="5">
        <v>1</v>
      </c>
      <c r="I14" s="17" t="s">
        <v>285</v>
      </c>
      <c r="J14" s="16" t="str">
        <f>VLOOKUP(I14,Tabelle2!$A$35:$E$37,3,FALSE)</f>
        <v>0208 85 000 677</v>
      </c>
      <c r="K14" s="16" t="str">
        <f>VLOOKUP(I14,Tabelle2!$A$35:$E$37,4,FALSE)</f>
        <v>curlaub@zaq-oberhausen.de</v>
      </c>
      <c r="L14" s="3" t="s">
        <v>76</v>
      </c>
      <c r="M14" s="3" t="str">
        <f>VLOOKUP(L14,Tabelle2!$A$1:$E$13,2,FALSE)</f>
        <v>Metall E100</v>
      </c>
      <c r="N14" s="3" t="str">
        <f>VLOOKUP(L14,Tabelle2!$A$1:$E$14,3,FALSE)</f>
        <v>0208 85 000 18</v>
      </c>
      <c r="O14" s="3" t="str">
        <f>VLOOKUP(L14,Tabelle2!$A$1:$E$14,4,FALSE)</f>
        <v>pmaas@zaq-oberhausen.de</v>
      </c>
      <c r="P14" s="21">
        <f>VLOOKUP(L14,Tabelle2!$A$1:$E$14,5,FALSE)</f>
        <v>44337</v>
      </c>
      <c r="Q14" s="3" t="s">
        <v>65</v>
      </c>
      <c r="R14" s="3" t="str">
        <f>VLOOKUP(Q14,Tabelle2!$A$17:$E$32,2,FALSE)</f>
        <v>Bewerbungstraining</v>
      </c>
      <c r="S14" s="6" t="str">
        <f>VLOOKUP(Q14,Tabelle2!$A$17:$E$32,3,FALSE)</f>
        <v>0208 85 000 679</v>
      </c>
      <c r="T14" s="6" t="str">
        <f>VLOOKUP(Q14,Tabelle2!$A$17:$E$32,4,FALSE)</f>
        <v>merden@zaq-oberhausen.de</v>
      </c>
      <c r="U14" s="21">
        <f>VLOOKUP(Q14,Tabelle2!$A$17:$E$32,5,FALSE)</f>
        <v>44337</v>
      </c>
      <c r="V14" s="3" t="s">
        <v>51</v>
      </c>
      <c r="W14" s="3" t="str">
        <f>VLOOKUP(V14,Tabelle2!$A$17:$E$32,2,FALSE)</f>
        <v>Gesundheitsorientierung</v>
      </c>
      <c r="X14" s="3" t="str">
        <f>VLOOKUP(V14,Tabelle2!$A$17:$E$32,3,FALSE)</f>
        <v>0208 85 000 7052</v>
      </c>
      <c r="Y14" s="3" t="str">
        <f>VLOOKUP(V14,Tabelle2!$A$17:$E$32,4,FALSE)</f>
        <v>hwiedemann@zaq-oberhausen.de</v>
      </c>
      <c r="Z14" s="21">
        <f>VLOOKUP(V14,Tabelle2!$A$17:$E$32,5,FALSE)</f>
        <v>44337</v>
      </c>
      <c r="AA14" s="3" t="s">
        <v>66</v>
      </c>
      <c r="AB14" s="3" t="str">
        <f>VLOOKUP(AA14,Tabelle2!$A$17:$E$32,2,FALSE)</f>
        <v>Allgemeiner Grundlagenbereich</v>
      </c>
      <c r="AC14" s="3" t="str">
        <f>VLOOKUP(AA14,Tabelle2!$A$17:$E$32,3,FALSE)</f>
        <v>0208 85 000  7002</v>
      </c>
      <c r="AD14" s="7" t="str">
        <f>VLOOKUP(AA14,Tabelle2!$A$17:$E$32,4,FALSE)</f>
        <v>azens@zaq-oberhausen.de</v>
      </c>
      <c r="AE14" s="22">
        <f>VLOOKUP(AA14,Tabelle2!$A$17:$E$32,5,FALSE)</f>
        <v>44337</v>
      </c>
      <c r="AF14" s="7" t="s">
        <v>110</v>
      </c>
      <c r="AG14" s="7" t="str">
        <f>VLOOKUP(AF14,Tabelle2!$A$17:$E$32,2,FALSE)</f>
        <v>weiteres</v>
      </c>
      <c r="AH14" s="7" t="str">
        <f>VLOOKUP(AF14,Tabelle2!$A$17:$E$32,3,FALSE)</f>
        <v>Fach</v>
      </c>
      <c r="AI14" s="7" t="str">
        <f>VLOOKUP(AF14,Tabelle2!$A$17:$E$32,4,FALSE)</f>
        <v>nach</v>
      </c>
      <c r="AJ14" s="22" t="str">
        <f>VLOOKUP(AF14,Tabelle2!$A$17:$E$32,5,FALSE)</f>
        <v>Absprache</v>
      </c>
    </row>
    <row r="15" spans="1:36" x14ac:dyDescent="0.2">
      <c r="A15" s="2">
        <v>14</v>
      </c>
      <c r="B15" s="13" t="s">
        <v>190</v>
      </c>
      <c r="C15" s="13" t="s">
        <v>78</v>
      </c>
      <c r="D15" s="8" t="s">
        <v>35</v>
      </c>
      <c r="E15" t="s">
        <v>191</v>
      </c>
      <c r="F15" s="24" t="s">
        <v>49</v>
      </c>
      <c r="G15" s="4" t="s">
        <v>38</v>
      </c>
      <c r="H15" s="10">
        <v>1</v>
      </c>
      <c r="I15" s="17" t="s">
        <v>285</v>
      </c>
      <c r="J15" s="16" t="str">
        <f>VLOOKUP(I15,Tabelle2!$A$35:$E$37,3,FALSE)</f>
        <v>0208 85 000 677</v>
      </c>
      <c r="K15" s="16" t="str">
        <f>VLOOKUP(I15,Tabelle2!$A$35:$E$37,4,FALSE)</f>
        <v>curlaub@zaq-oberhausen.de</v>
      </c>
      <c r="L15" s="8" t="s">
        <v>60</v>
      </c>
      <c r="M15" s="3" t="str">
        <f>VLOOKUP(L15,Tabelle2!$A$1:$E$13,2,FALSE)</f>
        <v>Tischlerei MH8</v>
      </c>
      <c r="N15" s="3" t="str">
        <f>VLOOKUP(L15,Tabelle2!$A$1:$E$14,3,FALSE)</f>
        <v>0208 85 000 4105</v>
      </c>
      <c r="O15" s="3" t="str">
        <f>VLOOKUP(L15,Tabelle2!$A$1:$E$14,4,FALSE)</f>
        <v>bkockert@zaq-oberhausen.de</v>
      </c>
      <c r="P15" s="21">
        <f>VLOOKUP(L15,Tabelle2!$A$1:$E$14,5,FALSE)</f>
        <v>44344</v>
      </c>
      <c r="Q15" s="3" t="s">
        <v>65</v>
      </c>
      <c r="R15" s="3" t="str">
        <f>VLOOKUP(Q15,Tabelle2!$A$17:$E$32,2,FALSE)</f>
        <v>Bewerbungstraining</v>
      </c>
      <c r="S15" s="6" t="str">
        <f>VLOOKUP(Q15,Tabelle2!$A$17:$E$32,3,FALSE)</f>
        <v>0208 85 000 679</v>
      </c>
      <c r="T15" s="6" t="str">
        <f>VLOOKUP(Q15,Tabelle2!$A$17:$E$32,4,FALSE)</f>
        <v>merden@zaq-oberhausen.de</v>
      </c>
      <c r="U15" s="21">
        <f>VLOOKUP(Q15,Tabelle2!$A$17:$E$32,5,FALSE)</f>
        <v>44337</v>
      </c>
      <c r="V15" s="3" t="s">
        <v>51</v>
      </c>
      <c r="W15" s="3" t="str">
        <f>VLOOKUP(V15,Tabelle2!$A$17:$E$32,2,FALSE)</f>
        <v>Gesundheitsorientierung</v>
      </c>
      <c r="X15" s="3" t="str">
        <f>VLOOKUP(V15,Tabelle2!$A$17:$E$32,3,FALSE)</f>
        <v>0208 85 000 7052</v>
      </c>
      <c r="Y15" s="3" t="str">
        <f>VLOOKUP(V15,Tabelle2!$A$17:$E$32,4,FALSE)</f>
        <v>hwiedemann@zaq-oberhausen.de</v>
      </c>
      <c r="Z15" s="21">
        <f>VLOOKUP(V15,Tabelle2!$A$17:$E$32,5,FALSE)</f>
        <v>44337</v>
      </c>
      <c r="AA15" s="3" t="s">
        <v>66</v>
      </c>
      <c r="AB15" s="3" t="str">
        <f>VLOOKUP(AA15,Tabelle2!$A$17:$E$32,2,FALSE)</f>
        <v>Allgemeiner Grundlagenbereich</v>
      </c>
      <c r="AC15" s="3" t="str">
        <f>VLOOKUP(AA15,Tabelle2!$A$17:$E$32,3,FALSE)</f>
        <v>0208 85 000  7002</v>
      </c>
      <c r="AD15" s="7" t="str">
        <f>VLOOKUP(AA15,Tabelle2!$A$17:$E$32,4,FALSE)</f>
        <v>azens@zaq-oberhausen.de</v>
      </c>
      <c r="AE15" s="22">
        <f>VLOOKUP(AA15,Tabelle2!$A$17:$E$32,5,FALSE)</f>
        <v>44337</v>
      </c>
      <c r="AF15" s="7" t="s">
        <v>110</v>
      </c>
      <c r="AG15" s="7" t="str">
        <f>VLOOKUP(AF15,Tabelle2!$A$17:$E$32,2,FALSE)</f>
        <v>weiteres</v>
      </c>
      <c r="AH15" s="7" t="str">
        <f>VLOOKUP(AF15,Tabelle2!$A$17:$E$32,3,FALSE)</f>
        <v>Fach</v>
      </c>
      <c r="AI15" s="7" t="str">
        <f>VLOOKUP(AF15,Tabelle2!$A$17:$E$32,4,FALSE)</f>
        <v>nach</v>
      </c>
      <c r="AJ15" s="22" t="str">
        <f>VLOOKUP(AF15,Tabelle2!$A$17:$E$32,5,FALSE)</f>
        <v>Absprache</v>
      </c>
    </row>
    <row r="16" spans="1:36" x14ac:dyDescent="0.2">
      <c r="A16" s="2">
        <v>15</v>
      </c>
      <c r="B16" s="3" t="s">
        <v>84</v>
      </c>
      <c r="C16" s="3" t="s">
        <v>85</v>
      </c>
      <c r="D16" s="3" t="s">
        <v>35</v>
      </c>
      <c r="E16" s="3" t="s">
        <v>86</v>
      </c>
      <c r="F16" s="23" t="s">
        <v>87</v>
      </c>
      <c r="G16" s="4" t="s">
        <v>38</v>
      </c>
      <c r="H16" s="5">
        <v>1</v>
      </c>
      <c r="I16" s="17" t="s">
        <v>285</v>
      </c>
      <c r="J16" s="16" t="str">
        <f>VLOOKUP(I16,Tabelle2!$A$35:$E$37,3,FALSE)</f>
        <v>0208 85 000 677</v>
      </c>
      <c r="K16" s="16" t="str">
        <f>VLOOKUP(I16,Tabelle2!$A$35:$E$37,4,FALSE)</f>
        <v>curlaub@zaq-oberhausen.de</v>
      </c>
      <c r="L16" s="3" t="s">
        <v>60</v>
      </c>
      <c r="M16" s="3" t="str">
        <f>VLOOKUP(L16,Tabelle2!$A$1:$E$13,2,FALSE)</f>
        <v>Tischlerei MH8</v>
      </c>
      <c r="N16" s="3" t="str">
        <f>VLOOKUP(L16,Tabelle2!$A$1:$E$14,3,FALSE)</f>
        <v>0208 85 000 4105</v>
      </c>
      <c r="O16" s="3" t="str">
        <f>VLOOKUP(L16,Tabelle2!$A$1:$E$14,4,FALSE)</f>
        <v>bkockert@zaq-oberhausen.de</v>
      </c>
      <c r="P16" s="21">
        <f>VLOOKUP(L16,Tabelle2!$A$1:$E$14,5,FALSE)</f>
        <v>44344</v>
      </c>
      <c r="Q16" s="3" t="s">
        <v>65</v>
      </c>
      <c r="R16" s="3" t="str">
        <f>VLOOKUP(Q16,Tabelle2!$A$17:$E$32,2,FALSE)</f>
        <v>Bewerbungstraining</v>
      </c>
      <c r="S16" s="6" t="str">
        <f>VLOOKUP(Q16,Tabelle2!$A$17:$E$32,3,FALSE)</f>
        <v>0208 85 000 679</v>
      </c>
      <c r="T16" s="6" t="str">
        <f>VLOOKUP(Q16,Tabelle2!$A$17:$E$32,4,FALSE)</f>
        <v>merden@zaq-oberhausen.de</v>
      </c>
      <c r="U16" s="21">
        <f>VLOOKUP(Q16,Tabelle2!$A$17:$E$32,5,FALSE)</f>
        <v>44337</v>
      </c>
      <c r="V16" s="3" t="s">
        <v>51</v>
      </c>
      <c r="W16" s="3" t="str">
        <f>VLOOKUP(V16,Tabelle2!$A$17:$E$32,2,FALSE)</f>
        <v>Gesundheitsorientierung</v>
      </c>
      <c r="X16" s="3" t="str">
        <f>VLOOKUP(V16,Tabelle2!$A$17:$E$32,3,FALSE)</f>
        <v>0208 85 000 7052</v>
      </c>
      <c r="Y16" s="3" t="str">
        <f>VLOOKUP(V16,Tabelle2!$A$17:$E$32,4,FALSE)</f>
        <v>hwiedemann@zaq-oberhausen.de</v>
      </c>
      <c r="Z16" s="21">
        <f>VLOOKUP(V16,Tabelle2!$A$17:$E$32,5,FALSE)</f>
        <v>44337</v>
      </c>
      <c r="AA16" s="8" t="s">
        <v>40</v>
      </c>
      <c r="AB16" s="3" t="str">
        <f>VLOOKUP(AA16,Tabelle2!$A$17:$E$32,2,FALSE)</f>
        <v>weiteres</v>
      </c>
      <c r="AC16" s="3" t="str">
        <f>VLOOKUP(AA16,Tabelle2!$A$17:$E$32,3,FALSE)</f>
        <v>Fach</v>
      </c>
      <c r="AD16" s="7" t="str">
        <f>VLOOKUP(AA16,Tabelle2!$A$17:$E$32,4,FALSE)</f>
        <v>nach</v>
      </c>
      <c r="AE16" s="22" t="str">
        <f>VLOOKUP(AA16,Tabelle2!$A$17:$E$32,5,FALSE)</f>
        <v>Absprache</v>
      </c>
      <c r="AF16" s="7" t="s">
        <v>40</v>
      </c>
      <c r="AG16" s="7" t="str">
        <f>VLOOKUP(AF16,Tabelle2!$A$17:$E$32,2,FALSE)</f>
        <v>weiteres</v>
      </c>
      <c r="AH16" s="7" t="str">
        <f>VLOOKUP(AF16,Tabelle2!$A$17:$E$32,3,FALSE)</f>
        <v>Fach</v>
      </c>
      <c r="AI16" s="7" t="str">
        <f>VLOOKUP(AF16,Tabelle2!$A$17:$E$32,4,FALSE)</f>
        <v>nach</v>
      </c>
      <c r="AJ16" s="22" t="str">
        <f>VLOOKUP(AF16,Tabelle2!$A$17:$E$32,5,FALSE)</f>
        <v>Absprache</v>
      </c>
    </row>
    <row r="17" spans="1:36" x14ac:dyDescent="0.2">
      <c r="A17" s="2">
        <v>16</v>
      </c>
      <c r="B17" s="8" t="s">
        <v>276</v>
      </c>
      <c r="C17" s="8" t="s">
        <v>277</v>
      </c>
      <c r="D17" s="8" t="s">
        <v>35</v>
      </c>
      <c r="E17" s="8" t="s">
        <v>278</v>
      </c>
      <c r="F17" s="23">
        <v>46047</v>
      </c>
      <c r="G17" s="4" t="s">
        <v>38</v>
      </c>
      <c r="H17" s="5">
        <v>1</v>
      </c>
      <c r="I17" s="17" t="s">
        <v>284</v>
      </c>
      <c r="J17" s="16" t="str">
        <f>VLOOKUP(I17,Tabelle2!$A$35:$E$37,3,FALSE)</f>
        <v>0208 85 000 19</v>
      </c>
      <c r="K17" s="16" t="str">
        <f>VLOOKUP(I17,Tabelle2!$A$35:$E$37,4,FALSE)</f>
        <v>stitopoulos@zaq-oberhausen.de</v>
      </c>
      <c r="L17" s="3" t="s">
        <v>80</v>
      </c>
      <c r="M17" s="3" t="str">
        <f>VLOOKUP(L17,Tabelle2!$A$1:$E$13,2,FALSE)</f>
        <v>Verkauf</v>
      </c>
      <c r="N17" s="3" t="str">
        <f>VLOOKUP(L17,Tabelle2!$A$1:$E$14,3,FALSE)</f>
        <v>0178 90 55 106</v>
      </c>
      <c r="O17" s="3" t="str">
        <f>VLOOKUP(L17,Tabelle2!$A$1:$E$14,4,FALSE)</f>
        <v>egrosse-wilde@zaq-oberhausen.de</v>
      </c>
      <c r="P17" s="21">
        <f>VLOOKUP(L17,Tabelle2!$A$1:$E$14,5,FALSE)</f>
        <v>44337</v>
      </c>
      <c r="Q17" s="3" t="s">
        <v>65</v>
      </c>
      <c r="R17" s="3" t="str">
        <f>VLOOKUP(Q17,Tabelle2!$A$17:$E$32,2,FALSE)</f>
        <v>Bewerbungstraining</v>
      </c>
      <c r="S17" s="6" t="str">
        <f>VLOOKUP(Q17,Tabelle2!$A$17:$E$32,3,FALSE)</f>
        <v>0208 85 000 679</v>
      </c>
      <c r="T17" s="6" t="str">
        <f>VLOOKUP(Q17,Tabelle2!$A$17:$E$32,4,FALSE)</f>
        <v>merden@zaq-oberhausen.de</v>
      </c>
      <c r="U17" s="21">
        <f>VLOOKUP(Q17,Tabelle2!$A$17:$E$32,5,FALSE)</f>
        <v>44337</v>
      </c>
      <c r="V17" s="3" t="s">
        <v>51</v>
      </c>
      <c r="W17" s="3" t="str">
        <f>VLOOKUP(V17,Tabelle2!$A$17:$E$32,2,FALSE)</f>
        <v>Gesundheitsorientierung</v>
      </c>
      <c r="X17" s="3" t="str">
        <f>VLOOKUP(V17,Tabelle2!$A$17:$E$32,3,FALSE)</f>
        <v>0208 85 000 7052</v>
      </c>
      <c r="Y17" s="3" t="str">
        <f>VLOOKUP(V17,Tabelle2!$A$17:$E$32,4,FALSE)</f>
        <v>hwiedemann@zaq-oberhausen.de</v>
      </c>
      <c r="Z17" s="21">
        <f>VLOOKUP(V17,Tabelle2!$A$17:$E$32,5,FALSE)</f>
        <v>44337</v>
      </c>
      <c r="AA17" s="3" t="s">
        <v>66</v>
      </c>
      <c r="AB17" s="3" t="str">
        <f>VLOOKUP(AA17,Tabelle2!$A$17:$E$32,2,FALSE)</f>
        <v>Allgemeiner Grundlagenbereich</v>
      </c>
      <c r="AC17" s="3" t="str">
        <f>VLOOKUP(AA17,Tabelle2!$A$17:$E$32,3,FALSE)</f>
        <v>0208 85 000  7002</v>
      </c>
      <c r="AD17" s="7" t="str">
        <f>VLOOKUP(AA17,Tabelle2!$A$17:$E$32,4,FALSE)</f>
        <v>azens@zaq-oberhausen.de</v>
      </c>
      <c r="AE17" s="22">
        <f>VLOOKUP(AA17,Tabelle2!$A$17:$E$32,5,FALSE)</f>
        <v>44337</v>
      </c>
      <c r="AF17" s="7" t="s">
        <v>40</v>
      </c>
      <c r="AG17" s="7" t="str">
        <f>VLOOKUP(AF17,Tabelle2!$A$17:$E$32,2,FALSE)</f>
        <v>weiteres</v>
      </c>
      <c r="AH17" s="7" t="str">
        <f>VLOOKUP(AF17,Tabelle2!$A$17:$E$32,3,FALSE)</f>
        <v>Fach</v>
      </c>
      <c r="AI17" s="7" t="str">
        <f>VLOOKUP(AF17,Tabelle2!$A$17:$E$32,4,FALSE)</f>
        <v>nach</v>
      </c>
      <c r="AJ17" s="22" t="str">
        <f>VLOOKUP(AF17,Tabelle2!$A$17:$E$32,5,FALSE)</f>
        <v>Absprache</v>
      </c>
    </row>
    <row r="18" spans="1:36" x14ac:dyDescent="0.2">
      <c r="A18" s="2">
        <v>17</v>
      </c>
      <c r="B18" s="3" t="s">
        <v>88</v>
      </c>
      <c r="C18" s="3" t="s">
        <v>89</v>
      </c>
      <c r="D18" s="3" t="s">
        <v>35</v>
      </c>
      <c r="E18" s="3" t="s">
        <v>90</v>
      </c>
      <c r="F18" s="23">
        <v>46047</v>
      </c>
      <c r="G18" s="4" t="s">
        <v>38</v>
      </c>
      <c r="H18" s="5">
        <v>1</v>
      </c>
      <c r="I18" s="17" t="s">
        <v>285</v>
      </c>
      <c r="J18" s="16" t="str">
        <f>VLOOKUP(I18,Tabelle2!$A$35:$E$37,3,FALSE)</f>
        <v>0208 85 000 677</v>
      </c>
      <c r="K18" s="16" t="str">
        <f>VLOOKUP(I18,Tabelle2!$A$35:$E$37,4,FALSE)</f>
        <v>curlaub@zaq-oberhausen.de</v>
      </c>
      <c r="L18" s="3" t="s">
        <v>60</v>
      </c>
      <c r="M18" s="3" t="str">
        <f>VLOOKUP(L18,Tabelle2!$A$1:$E$13,2,FALSE)</f>
        <v>Tischlerei MH8</v>
      </c>
      <c r="N18" s="3" t="str">
        <f>VLOOKUP(L18,Tabelle2!$A$1:$E$14,3,FALSE)</f>
        <v>0208 85 000 4105</v>
      </c>
      <c r="O18" s="3" t="str">
        <f>VLOOKUP(L18,Tabelle2!$A$1:$E$14,4,FALSE)</f>
        <v>bkockert@zaq-oberhausen.de</v>
      </c>
      <c r="P18" s="21">
        <f>VLOOKUP(L18,Tabelle2!$A$1:$E$14,5,FALSE)</f>
        <v>44344</v>
      </c>
      <c r="Q18" s="3" t="s">
        <v>65</v>
      </c>
      <c r="R18" s="3" t="str">
        <f>VLOOKUP(Q18,Tabelle2!$A$17:$E$32,2,FALSE)</f>
        <v>Bewerbungstraining</v>
      </c>
      <c r="S18" s="6" t="str">
        <f>VLOOKUP(Q18,Tabelle2!$A$17:$E$32,3,FALSE)</f>
        <v>0208 85 000 679</v>
      </c>
      <c r="T18" s="6" t="str">
        <f>VLOOKUP(Q18,Tabelle2!$A$17:$E$32,4,FALSE)</f>
        <v>merden@zaq-oberhausen.de</v>
      </c>
      <c r="U18" s="21">
        <f>VLOOKUP(Q18,Tabelle2!$A$17:$E$32,5,FALSE)</f>
        <v>44337</v>
      </c>
      <c r="V18" s="3" t="s">
        <v>51</v>
      </c>
      <c r="W18" s="3" t="str">
        <f>VLOOKUP(V18,Tabelle2!$A$17:$E$32,2,FALSE)</f>
        <v>Gesundheitsorientierung</v>
      </c>
      <c r="X18" s="3" t="str">
        <f>VLOOKUP(V18,Tabelle2!$A$17:$E$32,3,FALSE)</f>
        <v>0208 85 000 7052</v>
      </c>
      <c r="Y18" s="3" t="str">
        <f>VLOOKUP(V18,Tabelle2!$A$17:$E$32,4,FALSE)</f>
        <v>hwiedemann@zaq-oberhausen.de</v>
      </c>
      <c r="Z18" s="21">
        <f>VLOOKUP(V18,Tabelle2!$A$17:$E$32,5,FALSE)</f>
        <v>44337</v>
      </c>
      <c r="AA18" s="3" t="s">
        <v>66</v>
      </c>
      <c r="AB18" s="3" t="str">
        <f>VLOOKUP(AA18,Tabelle2!$A$17:$E$32,2,FALSE)</f>
        <v>Allgemeiner Grundlagenbereich</v>
      </c>
      <c r="AC18" s="3" t="str">
        <f>VLOOKUP(AA18,Tabelle2!$A$17:$E$32,3,FALSE)</f>
        <v>0208 85 000  7002</v>
      </c>
      <c r="AD18" s="7" t="str">
        <f>VLOOKUP(AA18,Tabelle2!$A$17:$E$32,4,FALSE)</f>
        <v>azens@zaq-oberhausen.de</v>
      </c>
      <c r="AE18" s="22">
        <f>VLOOKUP(AA18,Tabelle2!$A$17:$E$32,5,FALSE)</f>
        <v>44337</v>
      </c>
      <c r="AF18" s="7" t="s">
        <v>53</v>
      </c>
      <c r="AG18" s="7" t="str">
        <f>VLOOKUP(AF18,Tabelle2!$A$17:$E$32,2,FALSE)</f>
        <v>Medienkompetenz</v>
      </c>
      <c r="AH18" s="7" t="str">
        <f>VLOOKUP(AF18,Tabelle2!$A$17:$E$32,3,FALSE)</f>
        <v>0208 85 000 7067</v>
      </c>
      <c r="AI18" s="7" t="str">
        <f>VLOOKUP(AF18,Tabelle2!$A$17:$E$32,4,FALSE)</f>
        <v>khvogt@zaq-oberhausen.de</v>
      </c>
      <c r="AJ18" s="22">
        <f>VLOOKUP(AF18,Tabelle2!$A$17:$E$32,5,FALSE)</f>
        <v>44344</v>
      </c>
    </row>
    <row r="19" spans="1:36" x14ac:dyDescent="0.2">
      <c r="A19" s="2">
        <v>18</v>
      </c>
      <c r="B19" s="3" t="s">
        <v>95</v>
      </c>
      <c r="C19" s="3" t="s">
        <v>96</v>
      </c>
      <c r="D19" s="3" t="s">
        <v>35</v>
      </c>
      <c r="E19" s="3" t="s">
        <v>97</v>
      </c>
      <c r="F19" s="23" t="s">
        <v>49</v>
      </c>
      <c r="G19" s="4" t="s">
        <v>38</v>
      </c>
      <c r="H19" s="5">
        <v>2</v>
      </c>
      <c r="I19" s="17" t="s">
        <v>284</v>
      </c>
      <c r="J19" s="16" t="str">
        <f>VLOOKUP(I19,Tabelle2!$A$35:$E$37,3,FALSE)</f>
        <v>0208 85 000 19</v>
      </c>
      <c r="K19" s="16" t="str">
        <f>VLOOKUP(I19,Tabelle2!$A$35:$E$37,4,FALSE)</f>
        <v>stitopoulos@zaq-oberhausen.de</v>
      </c>
      <c r="L19" s="3" t="s">
        <v>135</v>
      </c>
      <c r="M19" s="3" t="str">
        <f>VLOOKUP(L19,Tabelle2!$A$1:$E$13,2,FALSE)</f>
        <v>HoGa E100</v>
      </c>
      <c r="N19" s="3" t="str">
        <f>VLOOKUP(L19,Tabelle2!$A$1:$E$14,3,FALSE)</f>
        <v>0208 85 000 63</v>
      </c>
      <c r="O19" s="3" t="str">
        <f>VLOOKUP(L19,Tabelle2!$A$1:$E$14,4,FALSE)</f>
        <v>mmmueller@zaq-oberhausen.de</v>
      </c>
      <c r="P19" s="21">
        <f>VLOOKUP(L19,Tabelle2!$A$1:$E$14,5,FALSE)</f>
        <v>44337</v>
      </c>
      <c r="Q19" s="3" t="s">
        <v>100</v>
      </c>
      <c r="R19" s="3" t="str">
        <f>VLOOKUP(Q19,Tabelle2!$A$17:$E$32,2,FALSE)</f>
        <v>Gesundheitsorientierung</v>
      </c>
      <c r="S19" s="6" t="str">
        <f>VLOOKUP(Q19,Tabelle2!$A$17:$E$32,3,FALSE)</f>
        <v>0208 30 268 212</v>
      </c>
      <c r="T19" s="6" t="str">
        <f>VLOOKUP(Q19,Tabelle2!$A$17:$E$32,4,FALSE)</f>
        <v>gpotthoff@zaq-oberhausen.de</v>
      </c>
      <c r="U19" s="21">
        <f>VLOOKUP(Q19,Tabelle2!$A$17:$E$32,5,FALSE)</f>
        <v>44337</v>
      </c>
      <c r="V19" s="3" t="s">
        <v>99</v>
      </c>
      <c r="W19" s="3" t="str">
        <f>VLOOKUP(V19,Tabelle2!$A$17:$E$32,2,FALSE)</f>
        <v>Bewerbungstraining</v>
      </c>
      <c r="X19" s="3" t="str">
        <f>VLOOKUP(V19,Tabelle2!$A$17:$E$32,3,FALSE)</f>
        <v>0208 85 000 10</v>
      </c>
      <c r="Y19" s="3" t="str">
        <f>VLOOKUP(V19,Tabelle2!$A$17:$E$32,4,FALSE)</f>
        <v>htnguyen@zaq-oberhausen.de</v>
      </c>
      <c r="Z19" s="21">
        <f>VLOOKUP(V19,Tabelle2!$A$17:$E$32,5,FALSE)</f>
        <v>44337</v>
      </c>
      <c r="AA19" s="3" t="s">
        <v>66</v>
      </c>
      <c r="AB19" s="3" t="str">
        <f>VLOOKUP(AA19,Tabelle2!$A$17:$E$32,2,FALSE)</f>
        <v>Allgemeiner Grundlagenbereich</v>
      </c>
      <c r="AC19" s="3" t="str">
        <f>VLOOKUP(AA19,Tabelle2!$A$17:$E$32,3,FALSE)</f>
        <v>0208 85 000  7002</v>
      </c>
      <c r="AD19" s="7" t="str">
        <f>VLOOKUP(AA19,Tabelle2!$A$17:$E$32,4,FALSE)</f>
        <v>azens@zaq-oberhausen.de</v>
      </c>
      <c r="AE19" s="22">
        <f>VLOOKUP(AA19,Tabelle2!$A$17:$E$32,5,FALSE)</f>
        <v>44337</v>
      </c>
      <c r="AF19" s="7" t="s">
        <v>98</v>
      </c>
      <c r="AG19" s="7" t="str">
        <f>VLOOKUP(AF19,Tabelle2!$A$17:$E$32,2,FALSE)</f>
        <v>Medienkompetenz</v>
      </c>
      <c r="AH19" s="7" t="str">
        <f>VLOOKUP(AF19,Tabelle2!$A$17:$E$32,3,FALSE)</f>
        <v>0208 85 000 10</v>
      </c>
      <c r="AI19" s="7" t="str">
        <f>VLOOKUP(AF19,Tabelle2!$A$17:$E$32,4,FALSE)</f>
        <v>htnguyen@zaq-oberhausen.de</v>
      </c>
      <c r="AJ19" s="22">
        <f>VLOOKUP(AF19,Tabelle2!$A$17:$E$32,5,FALSE)</f>
        <v>44337</v>
      </c>
    </row>
    <row r="20" spans="1:36" x14ac:dyDescent="0.2">
      <c r="A20" s="2">
        <v>19</v>
      </c>
      <c r="B20" s="3" t="s">
        <v>33</v>
      </c>
      <c r="C20" s="3" t="s">
        <v>105</v>
      </c>
      <c r="D20" s="3" t="s">
        <v>54</v>
      </c>
      <c r="E20" s="3" t="s">
        <v>106</v>
      </c>
      <c r="F20" s="23">
        <v>46145</v>
      </c>
      <c r="G20" s="4" t="s">
        <v>38</v>
      </c>
      <c r="H20" s="5">
        <v>2</v>
      </c>
      <c r="I20" s="17" t="s">
        <v>284</v>
      </c>
      <c r="J20" s="16" t="str">
        <f>VLOOKUP(I20,Tabelle2!$A$35:$E$37,3,FALSE)</f>
        <v>0208 85 000 19</v>
      </c>
      <c r="K20" s="16" t="str">
        <f>VLOOKUP(I20,Tabelle2!$A$35:$E$37,4,FALSE)</f>
        <v>stitopoulos@zaq-oberhausen.de</v>
      </c>
      <c r="L20" s="3" t="s">
        <v>39</v>
      </c>
      <c r="M20" s="3" t="str">
        <f>VLOOKUP(L20,Tabelle2!$A$1:$E$13,2,FALSE)</f>
        <v>HoGa MH8</v>
      </c>
      <c r="N20" s="3" t="str">
        <f>VLOOKUP(L20,Tabelle2!$A$1:$E$14,3,FALSE)</f>
        <v>0208 85 000 4103</v>
      </c>
      <c r="O20" s="3" t="str">
        <f>VLOOKUP(L20,Tabelle2!$A$1:$E$14,4,FALSE)</f>
        <v>tliese@zaq-oberhausen.de</v>
      </c>
      <c r="P20" s="21">
        <f>VLOOKUP(L20,Tabelle2!$A$1:$E$14,5,FALSE)</f>
        <v>44337</v>
      </c>
      <c r="Q20" s="3" t="s">
        <v>100</v>
      </c>
      <c r="R20" s="3" t="str">
        <f>VLOOKUP(Q20,Tabelle2!$A$17:$E$32,2,FALSE)</f>
        <v>Gesundheitsorientierung</v>
      </c>
      <c r="S20" s="6" t="str">
        <f>VLOOKUP(Q20,Tabelle2!$A$17:$E$32,3,FALSE)</f>
        <v>0208 30 268 212</v>
      </c>
      <c r="T20" s="6" t="str">
        <f>VLOOKUP(Q20,Tabelle2!$A$17:$E$32,4,FALSE)</f>
        <v>gpotthoff@zaq-oberhausen.de</v>
      </c>
      <c r="U20" s="21">
        <f>VLOOKUP(Q20,Tabelle2!$A$17:$E$32,5,FALSE)</f>
        <v>44337</v>
      </c>
      <c r="V20" s="3" t="s">
        <v>99</v>
      </c>
      <c r="W20" s="3" t="str">
        <f>VLOOKUP(V20,Tabelle2!$A$17:$E$32,2,FALSE)</f>
        <v>Bewerbungstraining</v>
      </c>
      <c r="X20" s="3" t="str">
        <f>VLOOKUP(V20,Tabelle2!$A$17:$E$32,3,FALSE)</f>
        <v>0208 85 000 10</v>
      </c>
      <c r="Y20" s="3" t="str">
        <f>VLOOKUP(V20,Tabelle2!$A$17:$E$32,4,FALSE)</f>
        <v>htnguyen@zaq-oberhausen.de</v>
      </c>
      <c r="Z20" s="21">
        <f>VLOOKUP(V20,Tabelle2!$A$17:$E$32,5,FALSE)</f>
        <v>44337</v>
      </c>
      <c r="AA20" s="3" t="s">
        <v>110</v>
      </c>
      <c r="AB20" s="3" t="str">
        <f>VLOOKUP(AA20,Tabelle2!$A$17:$E$32,2,FALSE)</f>
        <v>weiteres</v>
      </c>
      <c r="AC20" s="3" t="str">
        <f>VLOOKUP(AA20,Tabelle2!$A$17:$E$32,3,FALSE)</f>
        <v>Fach</v>
      </c>
      <c r="AD20" s="7" t="str">
        <f>VLOOKUP(AA20,Tabelle2!$A$17:$E$32,4,FALSE)</f>
        <v>nach</v>
      </c>
      <c r="AE20" s="22" t="str">
        <f>VLOOKUP(AA20,Tabelle2!$A$17:$E$32,5,FALSE)</f>
        <v>Absprache</v>
      </c>
      <c r="AF20" s="7" t="s">
        <v>110</v>
      </c>
      <c r="AG20" s="7" t="str">
        <f>VLOOKUP(AF20,Tabelle2!$A$17:$E$32,2,FALSE)</f>
        <v>weiteres</v>
      </c>
      <c r="AH20" s="7" t="str">
        <f>VLOOKUP(AF20,Tabelle2!$A$17:$E$32,3,FALSE)</f>
        <v>Fach</v>
      </c>
      <c r="AI20" s="7" t="str">
        <f>VLOOKUP(AF20,Tabelle2!$A$17:$E$32,4,FALSE)</f>
        <v>nach</v>
      </c>
      <c r="AJ20" s="22" t="str">
        <f>VLOOKUP(AF20,Tabelle2!$A$17:$E$32,5,FALSE)</f>
        <v>Absprache</v>
      </c>
    </row>
    <row r="21" spans="1:36" x14ac:dyDescent="0.2">
      <c r="A21" s="2">
        <v>20</v>
      </c>
      <c r="B21" s="12" t="s">
        <v>169</v>
      </c>
      <c r="C21" s="12" t="s">
        <v>170</v>
      </c>
      <c r="D21" s="8" t="s">
        <v>35</v>
      </c>
      <c r="E21" t="s">
        <v>109</v>
      </c>
      <c r="F21" s="24" t="s">
        <v>49</v>
      </c>
      <c r="G21" s="4" t="s">
        <v>38</v>
      </c>
      <c r="H21" s="10">
        <v>2</v>
      </c>
      <c r="I21" s="17" t="s">
        <v>282</v>
      </c>
      <c r="J21" s="16" t="str">
        <f>VLOOKUP(I21,Tabelle2!$A$35:$E$37,3,FALSE)</f>
        <v>0208 85 000 4140</v>
      </c>
      <c r="K21" s="16" t="str">
        <f>VLOOKUP(I21,Tabelle2!$A$35:$E$37,4,FALSE)</f>
        <v>rgermann@zaq-oberhausen.de</v>
      </c>
      <c r="L21" s="8" t="s">
        <v>268</v>
      </c>
      <c r="M21" s="3" t="str">
        <f>VLOOKUP(L21,Tabelle2!$A$1:$E$13,2,FALSE)</f>
        <v>Elektro</v>
      </c>
      <c r="N21" s="3" t="str">
        <f>VLOOKUP(L21,Tabelle2!$A$1:$E$14,3,FALSE)</f>
        <v>0208 85 000 674</v>
      </c>
      <c r="O21" s="3" t="str">
        <f>VLOOKUP(L21,Tabelle2!$A$1:$E$14,4,FALSE)</f>
        <v>mwerner@zaq-oberhausen.de</v>
      </c>
      <c r="P21" s="21">
        <f>VLOOKUP(L21,Tabelle2!$A$1:$E$14,5,FALSE)</f>
        <v>44337</v>
      </c>
      <c r="Q21" s="3" t="s">
        <v>100</v>
      </c>
      <c r="R21" s="3" t="str">
        <f>VLOOKUP(Q21,Tabelle2!$A$17:$E$32,2,FALSE)</f>
        <v>Gesundheitsorientierung</v>
      </c>
      <c r="S21" s="6" t="str">
        <f>VLOOKUP(Q21,Tabelle2!$A$17:$E$32,3,FALSE)</f>
        <v>0208 30 268 212</v>
      </c>
      <c r="T21" s="6" t="str">
        <f>VLOOKUP(Q21,Tabelle2!$A$17:$E$32,4,FALSE)</f>
        <v>gpotthoff@zaq-oberhausen.de</v>
      </c>
      <c r="U21" s="21">
        <f>VLOOKUP(Q21,Tabelle2!$A$17:$E$32,5,FALSE)</f>
        <v>44337</v>
      </c>
      <c r="V21" s="3" t="s">
        <v>99</v>
      </c>
      <c r="W21" s="3" t="str">
        <f>VLOOKUP(V21,Tabelle2!$A$17:$E$32,2,FALSE)</f>
        <v>Bewerbungstraining</v>
      </c>
      <c r="X21" s="3" t="str">
        <f>VLOOKUP(V21,Tabelle2!$A$17:$E$32,3,FALSE)</f>
        <v>0208 85 000 10</v>
      </c>
      <c r="Y21" s="3" t="str">
        <f>VLOOKUP(V21,Tabelle2!$A$17:$E$32,4,FALSE)</f>
        <v>htnguyen@zaq-oberhausen.de</v>
      </c>
      <c r="Z21" s="21">
        <f>VLOOKUP(V21,Tabelle2!$A$17:$E$32,5,FALSE)</f>
        <v>44337</v>
      </c>
      <c r="AA21" s="3" t="s">
        <v>66</v>
      </c>
      <c r="AB21" s="3" t="str">
        <f>VLOOKUP(AA21,Tabelle2!$A$17:$E$32,2,FALSE)</f>
        <v>Allgemeiner Grundlagenbereich</v>
      </c>
      <c r="AC21" s="3" t="str">
        <f>VLOOKUP(AA21,Tabelle2!$A$17:$E$32,3,FALSE)</f>
        <v>0208 85 000  7002</v>
      </c>
      <c r="AD21" s="7" t="str">
        <f>VLOOKUP(AA21,Tabelle2!$A$17:$E$32,4,FALSE)</f>
        <v>azens@zaq-oberhausen.de</v>
      </c>
      <c r="AE21" s="22">
        <f>VLOOKUP(AA21,Tabelle2!$A$17:$E$32,5,FALSE)</f>
        <v>44337</v>
      </c>
      <c r="AF21" s="7" t="s">
        <v>98</v>
      </c>
      <c r="AG21" s="7" t="str">
        <f>VLOOKUP(AF21,Tabelle2!$A$17:$E$32,2,FALSE)</f>
        <v>Medienkompetenz</v>
      </c>
      <c r="AH21" s="7" t="str">
        <f>VLOOKUP(AF21,Tabelle2!$A$17:$E$32,3,FALSE)</f>
        <v>0208 85 000 10</v>
      </c>
      <c r="AI21" s="7" t="str">
        <f>VLOOKUP(AF21,Tabelle2!$A$17:$E$32,4,FALSE)</f>
        <v>htnguyen@zaq-oberhausen.de</v>
      </c>
      <c r="AJ21" s="22">
        <f>VLOOKUP(AF21,Tabelle2!$A$17:$E$32,5,FALSE)</f>
        <v>44337</v>
      </c>
    </row>
    <row r="22" spans="1:36" x14ac:dyDescent="0.2">
      <c r="A22" s="2">
        <v>21</v>
      </c>
      <c r="B22" s="8" t="s">
        <v>292</v>
      </c>
      <c r="C22" s="8" t="s">
        <v>274</v>
      </c>
      <c r="D22" s="8" t="s">
        <v>35</v>
      </c>
      <c r="E22" s="8" t="s">
        <v>293</v>
      </c>
      <c r="F22" s="23">
        <v>46049</v>
      </c>
      <c r="G22" s="4" t="s">
        <v>38</v>
      </c>
      <c r="H22" s="5">
        <v>2</v>
      </c>
      <c r="I22" s="17" t="s">
        <v>285</v>
      </c>
      <c r="J22" s="16" t="str">
        <f>VLOOKUP(I22,Tabelle2!$A$35:$E$37,3,FALSE)</f>
        <v>0208 85 000 677</v>
      </c>
      <c r="K22" s="16" t="str">
        <f>VLOOKUP(I22,Tabelle2!$A$35:$E$37,4,FALSE)</f>
        <v>curlaub@zaq-oberhausen.de</v>
      </c>
      <c r="L22" s="8" t="s">
        <v>64</v>
      </c>
      <c r="M22" s="3" t="str">
        <f>VLOOKUP(L22,Tabelle2!$A$1:$E$14,2,FALSE)</f>
        <v>Lagerlogistik</v>
      </c>
      <c r="N22" s="3" t="str">
        <f>VLOOKUP(L22,Tabelle2!$A$1:$E$14,3,FALSE)</f>
        <v>0208 85 000 7041</v>
      </c>
      <c r="O22" s="3" t="str">
        <f>VLOOKUP(L22,Tabelle2!$A$1:$E$14,4,FALSE)</f>
        <v>wschmidt@zaq-oberhausen.de</v>
      </c>
      <c r="P22" s="21" t="str">
        <f>VLOOKUP(L22,Tabelle2!$A$1:$E$14,5,FALSE)</f>
        <v>Absprache per Mail beachten</v>
      </c>
      <c r="Q22" s="8" t="s">
        <v>100</v>
      </c>
      <c r="R22" s="3" t="str">
        <f>VLOOKUP(Q22,Tabelle2!$A$17:$E$32,2,FALSE)</f>
        <v>Gesundheitsorientierung</v>
      </c>
      <c r="S22" s="6" t="str">
        <f>VLOOKUP(Q22,Tabelle2!$A$17:$E$32,3,FALSE)</f>
        <v>0208 30 268 212</v>
      </c>
      <c r="T22" s="6" t="str">
        <f>VLOOKUP(Q22,Tabelle2!$A$17:$E$32,4,FALSE)</f>
        <v>gpotthoff@zaq-oberhausen.de</v>
      </c>
      <c r="U22" s="21">
        <f>VLOOKUP(Q22,Tabelle2!$A$17:$E$32,5,FALSE)</f>
        <v>44337</v>
      </c>
      <c r="V22" s="8" t="s">
        <v>99</v>
      </c>
      <c r="W22" s="3" t="str">
        <f>VLOOKUP(V22,Tabelle2!$A$17:$E$32,2,FALSE)</f>
        <v>Bewerbungstraining</v>
      </c>
      <c r="X22" s="3" t="str">
        <f>VLOOKUP(V22,Tabelle2!$A$17:$E$32,3,FALSE)</f>
        <v>0208 85 000 10</v>
      </c>
      <c r="Y22" s="3" t="str">
        <f>VLOOKUP(V22,Tabelle2!$A$17:$E$32,4,FALSE)</f>
        <v>htnguyen@zaq-oberhausen.de</v>
      </c>
      <c r="Z22" s="21">
        <f>VLOOKUP(V22,Tabelle2!$A$17:$E$32,5,FALSE)</f>
        <v>44337</v>
      </c>
      <c r="AA22" s="8" t="s">
        <v>98</v>
      </c>
      <c r="AB22" s="3" t="str">
        <f>VLOOKUP(AA22,Tabelle2!$A$17:$E$32,2,FALSE)</f>
        <v>Medienkompetenz</v>
      </c>
      <c r="AC22" s="3" t="str">
        <f>VLOOKUP(AA22,Tabelle2!$A$17:$E$32,3,FALSE)</f>
        <v>0208 85 000 10</v>
      </c>
      <c r="AD22" s="7" t="str">
        <f>VLOOKUP(AA22,Tabelle2!$A$17:$E$32,4,FALSE)</f>
        <v>htnguyen@zaq-oberhausen.de</v>
      </c>
      <c r="AE22" s="22">
        <f>VLOOKUP(AA22,Tabelle2!$A$17:$E$32,5,FALSE)</f>
        <v>44337</v>
      </c>
      <c r="AF22" s="7" t="s">
        <v>40</v>
      </c>
      <c r="AG22" s="7" t="str">
        <f>VLOOKUP(AF22,Tabelle2!$A$17:$E$32,2,FALSE)</f>
        <v>weiteres</v>
      </c>
      <c r="AH22" s="7" t="str">
        <f>VLOOKUP(AF22,Tabelle2!$A$17:$E$32,3,FALSE)</f>
        <v>Fach</v>
      </c>
      <c r="AI22" s="7" t="str">
        <f>VLOOKUP(AF22,Tabelle2!$A$17:$E$32,4,FALSE)</f>
        <v>nach</v>
      </c>
      <c r="AJ22" s="22" t="str">
        <f>VLOOKUP(AF22,Tabelle2!$A$17:$E$32,5,FALSE)</f>
        <v>Absprache</v>
      </c>
    </row>
    <row r="23" spans="1:36" x14ac:dyDescent="0.2">
      <c r="A23" s="2">
        <v>22</v>
      </c>
      <c r="B23" s="3" t="s">
        <v>295</v>
      </c>
      <c r="C23" s="3" t="s">
        <v>296</v>
      </c>
      <c r="D23" s="3" t="s">
        <v>35</v>
      </c>
      <c r="E23" s="3" t="s">
        <v>297</v>
      </c>
      <c r="F23" s="23">
        <v>46045</v>
      </c>
      <c r="G23" s="4" t="s">
        <v>38</v>
      </c>
      <c r="H23" s="5">
        <v>2</v>
      </c>
      <c r="I23" s="17" t="s">
        <v>284</v>
      </c>
      <c r="J23" s="16" t="str">
        <f>VLOOKUP(I23,Tabelle2!$A$35:$E$37,3,FALSE)</f>
        <v>0208 85 000 19</v>
      </c>
      <c r="K23" s="16" t="str">
        <f>VLOOKUP(I23,Tabelle2!$A$35:$E$37,4,FALSE)</f>
        <v>stitopoulos@zaq-oberhausen.de</v>
      </c>
      <c r="L23" s="3" t="s">
        <v>64</v>
      </c>
      <c r="M23" s="3" t="str">
        <f>VLOOKUP(L23,Tabelle2!$A$1:$E$13,2,FALSE)</f>
        <v>Lagerlogistik</v>
      </c>
      <c r="N23" s="3" t="str">
        <f>VLOOKUP(L23,Tabelle2!$A$1:$E$14,3,FALSE)</f>
        <v>0208 85 000 7041</v>
      </c>
      <c r="O23" s="3" t="str">
        <f>VLOOKUP(L23,Tabelle2!$A$1:$E$14,4,FALSE)</f>
        <v>wschmidt@zaq-oberhausen.de</v>
      </c>
      <c r="P23" s="21" t="str">
        <f>VLOOKUP(L23,Tabelle2!$A$1:$E$14,5,FALSE)</f>
        <v>Absprache per Mail beachten</v>
      </c>
      <c r="Q23" s="3" t="s">
        <v>100</v>
      </c>
      <c r="R23" s="3" t="str">
        <f>VLOOKUP(Q23,Tabelle2!$A$17:$E$32,2,FALSE)</f>
        <v>Gesundheitsorientierung</v>
      </c>
      <c r="S23" s="6" t="str">
        <f>VLOOKUP(Q23,Tabelle2!$A$17:$E$32,3,FALSE)</f>
        <v>0208 30 268 212</v>
      </c>
      <c r="T23" s="6" t="str">
        <f>VLOOKUP(Q23,Tabelle2!$A$17:$E$32,4,FALSE)</f>
        <v>gpotthoff@zaq-oberhausen.de</v>
      </c>
      <c r="U23" s="21">
        <f>VLOOKUP(Q23,Tabelle2!$A$17:$E$32,5,FALSE)</f>
        <v>44337</v>
      </c>
      <c r="V23" s="3" t="s">
        <v>104</v>
      </c>
      <c r="W23" s="3" t="str">
        <f>VLOOKUP(V23,Tabelle2!$A$17:$E$32,2,FALSE)</f>
        <v>Berufsbezogenes Deutsch</v>
      </c>
      <c r="X23" s="3" t="str">
        <f>VLOOKUP(V23,Tabelle2!$A$17:$E$32,3,FALSE)</f>
        <v>0208 85 000 62</v>
      </c>
      <c r="Y23" s="3" t="str">
        <f>VLOOKUP(V23,Tabelle2!$A$17:$E$32,4,FALSE)</f>
        <v>mbenninghoff@zaq-oberhausen.de</v>
      </c>
      <c r="Z23" s="21">
        <f>VLOOKUP(V23,Tabelle2!$A$17:$E$32,5,FALSE)</f>
        <v>44337</v>
      </c>
      <c r="AA23" s="3" t="s">
        <v>99</v>
      </c>
      <c r="AB23" s="3" t="str">
        <f>VLOOKUP(AA23,Tabelle2!$A$17:$E$32,2,FALSE)</f>
        <v>Bewerbungstraining</v>
      </c>
      <c r="AC23" s="3" t="str">
        <f>VLOOKUP(AA23,Tabelle2!$A$17:$E$32,3,FALSE)</f>
        <v>0208 85 000 10</v>
      </c>
      <c r="AD23" s="7" t="str">
        <f>VLOOKUP(AA23,Tabelle2!$A$17:$E$32,4,FALSE)</f>
        <v>htnguyen@zaq-oberhausen.de</v>
      </c>
      <c r="AE23" s="22">
        <f>VLOOKUP(AA23,Tabelle2!$A$17:$E$32,5,FALSE)</f>
        <v>44337</v>
      </c>
      <c r="AF23" s="7" t="s">
        <v>40</v>
      </c>
      <c r="AG23" s="7" t="str">
        <f>VLOOKUP(AF23,Tabelle2!$A$17:$E$32,2,FALSE)</f>
        <v>weiteres</v>
      </c>
      <c r="AH23" s="7" t="str">
        <f>VLOOKUP(AF23,Tabelle2!$A$17:$E$32,3,FALSE)</f>
        <v>Fach</v>
      </c>
      <c r="AI23" s="7" t="str">
        <f>VLOOKUP(AF23,Tabelle2!$A$17:$E$32,4,FALSE)</f>
        <v>nach</v>
      </c>
      <c r="AJ23" s="22" t="str">
        <f>VLOOKUP(AF23,Tabelle2!$A$17:$E$32,5,FALSE)</f>
        <v>Absprache</v>
      </c>
    </row>
    <row r="24" spans="1:36" x14ac:dyDescent="0.2">
      <c r="A24" s="2">
        <v>23</v>
      </c>
      <c r="B24" s="3" t="s">
        <v>114</v>
      </c>
      <c r="C24" s="3" t="s">
        <v>115</v>
      </c>
      <c r="D24" s="3" t="s">
        <v>54</v>
      </c>
      <c r="E24" s="3" t="s">
        <v>116</v>
      </c>
      <c r="F24" s="23" t="s">
        <v>55</v>
      </c>
      <c r="G24" s="4" t="s">
        <v>38</v>
      </c>
      <c r="H24" s="5">
        <v>2</v>
      </c>
      <c r="I24" s="17" t="s">
        <v>285</v>
      </c>
      <c r="J24" s="16" t="str">
        <f>VLOOKUP(I24,Tabelle2!$A$35:$E$37,3,FALSE)</f>
        <v>0208 85 000 677</v>
      </c>
      <c r="K24" s="16" t="str">
        <f>VLOOKUP(I24,Tabelle2!$A$35:$E$37,4,FALSE)</f>
        <v>curlaub@zaq-oberhausen.de</v>
      </c>
      <c r="L24" s="3" t="s">
        <v>39</v>
      </c>
      <c r="M24" s="3" t="str">
        <f>VLOOKUP(L24,Tabelle2!$A$1:$E$13,2,FALSE)</f>
        <v>HoGa MH8</v>
      </c>
      <c r="N24" s="3" t="str">
        <f>VLOOKUP(L24,Tabelle2!$A$1:$E$14,3,FALSE)</f>
        <v>0208 85 000 4103</v>
      </c>
      <c r="O24" s="3" t="str">
        <f>VLOOKUP(L24,Tabelle2!$A$1:$E$14,4,FALSE)</f>
        <v>tliese@zaq-oberhausen.de</v>
      </c>
      <c r="P24" s="21">
        <f>VLOOKUP(L24,Tabelle2!$A$1:$E$14,5,FALSE)</f>
        <v>44337</v>
      </c>
      <c r="Q24" s="3" t="s">
        <v>100</v>
      </c>
      <c r="R24" s="3" t="str">
        <f>VLOOKUP(Q24,Tabelle2!$A$17:$E$32,2,FALSE)</f>
        <v>Gesundheitsorientierung</v>
      </c>
      <c r="S24" s="6" t="str">
        <f>VLOOKUP(Q24,Tabelle2!$A$17:$E$32,3,FALSE)</f>
        <v>0208 30 268 212</v>
      </c>
      <c r="T24" s="6" t="str">
        <f>VLOOKUP(Q24,Tabelle2!$A$17:$E$32,4,FALSE)</f>
        <v>gpotthoff@zaq-oberhausen.de</v>
      </c>
      <c r="U24" s="21">
        <f>VLOOKUP(Q24,Tabelle2!$A$17:$E$32,5,FALSE)</f>
        <v>44337</v>
      </c>
      <c r="V24" s="3" t="s">
        <v>99</v>
      </c>
      <c r="W24" s="3" t="str">
        <f>VLOOKUP(V24,Tabelle2!$A$17:$E$32,2,FALSE)</f>
        <v>Bewerbungstraining</v>
      </c>
      <c r="X24" s="3" t="str">
        <f>VLOOKUP(V24,Tabelle2!$A$17:$E$32,3,FALSE)</f>
        <v>0208 85 000 10</v>
      </c>
      <c r="Y24" s="3" t="str">
        <f>VLOOKUP(V24,Tabelle2!$A$17:$E$32,4,FALSE)</f>
        <v>htnguyen@zaq-oberhausen.de</v>
      </c>
      <c r="Z24" s="21">
        <f>VLOOKUP(V24,Tabelle2!$A$17:$E$32,5,FALSE)</f>
        <v>44337</v>
      </c>
      <c r="AA24" s="7" t="s">
        <v>66</v>
      </c>
      <c r="AB24" s="3" t="str">
        <f>VLOOKUP(AA24,Tabelle2!$A$17:$E$32,2,FALSE)</f>
        <v>Allgemeiner Grundlagenbereich</v>
      </c>
      <c r="AC24" s="3" t="str">
        <f>VLOOKUP(AA24,Tabelle2!$A$17:$E$32,3,FALSE)</f>
        <v>0208 85 000  7002</v>
      </c>
      <c r="AD24" s="7" t="str">
        <f>VLOOKUP(AA24,Tabelle2!$A$17:$E$32,4,FALSE)</f>
        <v>azens@zaq-oberhausen.de</v>
      </c>
      <c r="AE24" s="22">
        <f>VLOOKUP(AA24,Tabelle2!$A$17:$E$32,5,FALSE)</f>
        <v>44337</v>
      </c>
      <c r="AF24" s="7" t="s">
        <v>40</v>
      </c>
      <c r="AG24" s="7" t="str">
        <f>VLOOKUP(AF24,Tabelle2!$A$17:$E$32,2,FALSE)</f>
        <v>weiteres</v>
      </c>
      <c r="AH24" s="7" t="str">
        <f>VLOOKUP(AF24,Tabelle2!$A$17:$E$32,3,FALSE)</f>
        <v>Fach</v>
      </c>
      <c r="AI24" s="7" t="str">
        <f>VLOOKUP(AF24,Tabelle2!$A$17:$E$32,4,FALSE)</f>
        <v>nach</v>
      </c>
      <c r="AJ24" s="22" t="str">
        <f>VLOOKUP(AF24,Tabelle2!$A$17:$E$32,5,FALSE)</f>
        <v>Absprache</v>
      </c>
    </row>
    <row r="25" spans="1:36" x14ac:dyDescent="0.2">
      <c r="A25" s="2">
        <v>24</v>
      </c>
      <c r="B25" s="3" t="s">
        <v>120</v>
      </c>
      <c r="C25" s="3" t="s">
        <v>121</v>
      </c>
      <c r="D25" s="3" t="s">
        <v>54</v>
      </c>
      <c r="E25" s="3" t="s">
        <v>122</v>
      </c>
      <c r="F25" s="23" t="s">
        <v>87</v>
      </c>
      <c r="G25" s="4" t="s">
        <v>38</v>
      </c>
      <c r="H25" s="5">
        <v>2</v>
      </c>
      <c r="I25" s="17" t="s">
        <v>284</v>
      </c>
      <c r="J25" s="16" t="str">
        <f>VLOOKUP(I25,Tabelle2!$A$35:$E$37,3,FALSE)</f>
        <v>0208 85 000 19</v>
      </c>
      <c r="K25" s="16" t="str">
        <f>VLOOKUP(I25,Tabelle2!$A$35:$E$37,4,FALSE)</f>
        <v>stitopoulos@zaq-oberhausen.de</v>
      </c>
      <c r="L25" s="3" t="s">
        <v>135</v>
      </c>
      <c r="M25" s="3" t="str">
        <f>VLOOKUP(L25,Tabelle2!$A$1:$E$13,2,FALSE)</f>
        <v>HoGa E100</v>
      </c>
      <c r="N25" s="3" t="str">
        <f>VLOOKUP(L25,Tabelle2!$A$1:$E$14,3,FALSE)</f>
        <v>0208 85 000 63</v>
      </c>
      <c r="O25" s="3" t="str">
        <f>VLOOKUP(L25,Tabelle2!$A$1:$E$14,4,FALSE)</f>
        <v>mmmueller@zaq-oberhausen.de</v>
      </c>
      <c r="P25" s="21">
        <f>VLOOKUP(L25,Tabelle2!$A$1:$E$14,5,FALSE)</f>
        <v>44337</v>
      </c>
      <c r="Q25" s="3" t="s">
        <v>100</v>
      </c>
      <c r="R25" s="3" t="str">
        <f>VLOOKUP(Q25,Tabelle2!$A$17:$E$32,2,FALSE)</f>
        <v>Gesundheitsorientierung</v>
      </c>
      <c r="S25" s="6" t="str">
        <f>VLOOKUP(Q25,Tabelle2!$A$17:$E$32,3,FALSE)</f>
        <v>0208 30 268 212</v>
      </c>
      <c r="T25" s="6" t="str">
        <f>VLOOKUP(Q25,Tabelle2!$A$17:$E$32,4,FALSE)</f>
        <v>gpotthoff@zaq-oberhausen.de</v>
      </c>
      <c r="U25" s="21">
        <f>VLOOKUP(Q25,Tabelle2!$A$17:$E$32,5,FALSE)</f>
        <v>44337</v>
      </c>
      <c r="V25" s="3" t="s">
        <v>99</v>
      </c>
      <c r="W25" s="3" t="str">
        <f>VLOOKUP(V25,Tabelle2!$A$17:$E$32,2,FALSE)</f>
        <v>Bewerbungstraining</v>
      </c>
      <c r="X25" s="3" t="str">
        <f>VLOOKUP(V25,Tabelle2!$A$17:$E$32,3,FALSE)</f>
        <v>0208 85 000 10</v>
      </c>
      <c r="Y25" s="3" t="str">
        <f>VLOOKUP(V25,Tabelle2!$A$17:$E$32,4,FALSE)</f>
        <v>htnguyen@zaq-oberhausen.de</v>
      </c>
      <c r="Z25" s="21">
        <f>VLOOKUP(V25,Tabelle2!$A$17:$E$32,5,FALSE)</f>
        <v>44337</v>
      </c>
      <c r="AA25" s="7" t="s">
        <v>66</v>
      </c>
      <c r="AB25" s="3" t="str">
        <f>VLOOKUP(AA25,Tabelle2!$A$17:$E$32,2,FALSE)</f>
        <v>Allgemeiner Grundlagenbereich</v>
      </c>
      <c r="AC25" s="3" t="str">
        <f>VLOOKUP(AA25,Tabelle2!$A$17:$E$32,3,FALSE)</f>
        <v>0208 85 000  7002</v>
      </c>
      <c r="AD25" s="7" t="str">
        <f>VLOOKUP(AA25,Tabelle2!$A$17:$E$32,4,FALSE)</f>
        <v>azens@zaq-oberhausen.de</v>
      </c>
      <c r="AE25" s="22">
        <f>VLOOKUP(AA25,Tabelle2!$A$17:$E$32,5,FALSE)</f>
        <v>44337</v>
      </c>
      <c r="AF25" s="7" t="s">
        <v>40</v>
      </c>
      <c r="AG25" s="7" t="str">
        <f>VLOOKUP(AF25,Tabelle2!$A$17:$E$32,2,FALSE)</f>
        <v>weiteres</v>
      </c>
      <c r="AH25" s="7" t="str">
        <f>VLOOKUP(AF25,Tabelle2!$A$17:$E$32,3,FALSE)</f>
        <v>Fach</v>
      </c>
      <c r="AI25" s="7" t="str">
        <f>VLOOKUP(AF25,Tabelle2!$A$17:$E$32,4,FALSE)</f>
        <v>nach</v>
      </c>
      <c r="AJ25" s="22" t="str">
        <f>VLOOKUP(AF25,Tabelle2!$A$17:$E$32,5,FALSE)</f>
        <v>Absprache</v>
      </c>
    </row>
    <row r="26" spans="1:36" x14ac:dyDescent="0.2">
      <c r="A26" s="2">
        <v>25</v>
      </c>
      <c r="B26" s="3" t="s">
        <v>123</v>
      </c>
      <c r="C26" s="3" t="s">
        <v>124</v>
      </c>
      <c r="D26" s="8" t="s">
        <v>35</v>
      </c>
      <c r="E26" s="8" t="s">
        <v>125</v>
      </c>
      <c r="F26" s="23">
        <v>46045</v>
      </c>
      <c r="G26" s="9" t="s">
        <v>38</v>
      </c>
      <c r="H26" s="10">
        <v>2</v>
      </c>
      <c r="I26" s="17" t="s">
        <v>284</v>
      </c>
      <c r="J26" s="16" t="str">
        <f>VLOOKUP(I26,Tabelle2!$A$35:$E$37,3,FALSE)</f>
        <v>0208 85 000 19</v>
      </c>
      <c r="K26" s="16" t="str">
        <f>VLOOKUP(I26,Tabelle2!$A$35:$E$37,4,FALSE)</f>
        <v>stitopoulos@zaq-oberhausen.de</v>
      </c>
      <c r="L26" s="8" t="s">
        <v>64</v>
      </c>
      <c r="M26" s="3" t="str">
        <f>VLOOKUP(L26,Tabelle2!$A$1:$E$13,2,FALSE)</f>
        <v>Lagerlogistik</v>
      </c>
      <c r="N26" s="3" t="str">
        <f>VLOOKUP(L26,Tabelle2!$A$1:$E$14,3,FALSE)</f>
        <v>0208 85 000 7041</v>
      </c>
      <c r="O26" s="3" t="str">
        <f>VLOOKUP(L26,Tabelle2!$A$1:$E$14,4,FALSE)</f>
        <v>wschmidt@zaq-oberhausen.de</v>
      </c>
      <c r="P26" s="21" t="str">
        <f>VLOOKUP(L26,Tabelle2!$A$1:$E$14,5,FALSE)</f>
        <v>Absprache per Mail beachten</v>
      </c>
      <c r="Q26" s="3" t="s">
        <v>100</v>
      </c>
      <c r="R26" s="3" t="str">
        <f>VLOOKUP(Q26,Tabelle2!$A$17:$E$32,2,FALSE)</f>
        <v>Gesundheitsorientierung</v>
      </c>
      <c r="S26" s="6" t="str">
        <f>VLOOKUP(Q26,Tabelle2!$A$17:$E$32,3,FALSE)</f>
        <v>0208 30 268 212</v>
      </c>
      <c r="T26" s="6" t="str">
        <f>VLOOKUP(Q26,Tabelle2!$A$17:$E$32,4,FALSE)</f>
        <v>gpotthoff@zaq-oberhausen.de</v>
      </c>
      <c r="U26" s="21">
        <f>VLOOKUP(Q26,Tabelle2!$A$17:$E$32,5,FALSE)</f>
        <v>44337</v>
      </c>
      <c r="V26" s="3" t="s">
        <v>99</v>
      </c>
      <c r="W26" s="3" t="str">
        <f>VLOOKUP(V26,Tabelle2!$A$17:$E$32,2,FALSE)</f>
        <v>Bewerbungstraining</v>
      </c>
      <c r="X26" s="3" t="str">
        <f>VLOOKUP(V26,Tabelle2!$A$17:$E$32,3,FALSE)</f>
        <v>0208 85 000 10</v>
      </c>
      <c r="Y26" s="3" t="str">
        <f>VLOOKUP(V26,Tabelle2!$A$17:$E$32,4,FALSE)</f>
        <v>htnguyen@zaq-oberhausen.de</v>
      </c>
      <c r="Z26" s="21">
        <f>VLOOKUP(V26,Tabelle2!$A$17:$E$32,5,FALSE)</f>
        <v>44337</v>
      </c>
      <c r="AA26" s="3" t="s">
        <v>110</v>
      </c>
      <c r="AB26" s="3" t="str">
        <f>VLOOKUP(AA26,Tabelle2!$A$17:$E$32,2,FALSE)</f>
        <v>weiteres</v>
      </c>
      <c r="AC26" s="3" t="str">
        <f>VLOOKUP(AA26,Tabelle2!$A$17:$E$32,3,FALSE)</f>
        <v>Fach</v>
      </c>
      <c r="AD26" s="7" t="str">
        <f>VLOOKUP(AA26,Tabelle2!$A$17:$E$32,4,FALSE)</f>
        <v>nach</v>
      </c>
      <c r="AE26" s="22" t="str">
        <f>VLOOKUP(AA26,Tabelle2!$A$17:$E$32,5,FALSE)</f>
        <v>Absprache</v>
      </c>
      <c r="AF26" s="7" t="s">
        <v>98</v>
      </c>
      <c r="AG26" s="7" t="str">
        <f>VLOOKUP(AF26,Tabelle2!$A$17:$E$32,2,FALSE)</f>
        <v>Medienkompetenz</v>
      </c>
      <c r="AH26" s="7" t="str">
        <f>VLOOKUP(AF26,Tabelle2!$A$17:$E$32,3,FALSE)</f>
        <v>0208 85 000 10</v>
      </c>
      <c r="AI26" s="7" t="str">
        <f>VLOOKUP(AF26,Tabelle2!$A$17:$E$32,4,FALSE)</f>
        <v>htnguyen@zaq-oberhausen.de</v>
      </c>
      <c r="AJ26" s="22">
        <f>VLOOKUP(AF26,Tabelle2!$A$17:$E$32,5,FALSE)</f>
        <v>44337</v>
      </c>
    </row>
    <row r="27" spans="1:36" x14ac:dyDescent="0.2">
      <c r="A27" s="2">
        <v>26</v>
      </c>
      <c r="B27" s="13" t="s">
        <v>177</v>
      </c>
      <c r="C27" s="13" t="s">
        <v>178</v>
      </c>
      <c r="D27" s="8" t="s">
        <v>35</v>
      </c>
      <c r="E27" t="s">
        <v>179</v>
      </c>
      <c r="F27" s="24" t="s">
        <v>87</v>
      </c>
      <c r="G27" s="4" t="s">
        <v>38</v>
      </c>
      <c r="H27" s="10">
        <v>2</v>
      </c>
      <c r="I27" s="17" t="s">
        <v>282</v>
      </c>
      <c r="J27" s="16" t="str">
        <f>VLOOKUP(I27,Tabelle2!$A$35:$E$37,3,FALSE)</f>
        <v>0208 85 000 4140</v>
      </c>
      <c r="K27" s="16" t="str">
        <f>VLOOKUP(I27,Tabelle2!$A$35:$E$37,4,FALSE)</f>
        <v>rgermann@zaq-oberhausen.de</v>
      </c>
      <c r="L27" s="3" t="s">
        <v>80</v>
      </c>
      <c r="M27" s="3" t="str">
        <f>VLOOKUP(L27,Tabelle2!$A$1:$E$13,2,FALSE)</f>
        <v>Verkauf</v>
      </c>
      <c r="N27" s="3" t="str">
        <f>VLOOKUP(L27,Tabelle2!$A$1:$E$14,3,FALSE)</f>
        <v>0178 90 55 106</v>
      </c>
      <c r="O27" s="3" t="str">
        <f>VLOOKUP(L27,Tabelle2!$A$1:$E$14,4,FALSE)</f>
        <v>egrosse-wilde@zaq-oberhausen.de</v>
      </c>
      <c r="P27" s="21">
        <f>VLOOKUP(L27,Tabelle2!$A$1:$E$14,5,FALSE)</f>
        <v>44337</v>
      </c>
      <c r="Q27" s="3" t="s">
        <v>100</v>
      </c>
      <c r="R27" s="3" t="str">
        <f>VLOOKUP(Q27,Tabelle2!$A$17:$E$32,2,FALSE)</f>
        <v>Gesundheitsorientierung</v>
      </c>
      <c r="S27" s="6" t="str">
        <f>VLOOKUP(Q27,Tabelle2!$A$17:$E$32,3,FALSE)</f>
        <v>0208 30 268 212</v>
      </c>
      <c r="T27" s="6" t="str">
        <f>VLOOKUP(Q27,Tabelle2!$A$17:$E$32,4,FALSE)</f>
        <v>gpotthoff@zaq-oberhausen.de</v>
      </c>
      <c r="U27" s="21">
        <f>VLOOKUP(Q27,Tabelle2!$A$17:$E$32,5,FALSE)</f>
        <v>44337</v>
      </c>
      <c r="V27" s="3" t="s">
        <v>99</v>
      </c>
      <c r="W27" s="3" t="str">
        <f>VLOOKUP(V27,Tabelle2!$A$17:$E$32,2,FALSE)</f>
        <v>Bewerbungstraining</v>
      </c>
      <c r="X27" s="3" t="str">
        <f>VLOOKUP(V27,Tabelle2!$A$17:$E$32,3,FALSE)</f>
        <v>0208 85 000 10</v>
      </c>
      <c r="Y27" s="3" t="str">
        <f>VLOOKUP(V27,Tabelle2!$A$17:$E$32,4,FALSE)</f>
        <v>htnguyen@zaq-oberhausen.de</v>
      </c>
      <c r="Z27" s="21">
        <f>VLOOKUP(V27,Tabelle2!$A$17:$E$32,5,FALSE)</f>
        <v>44337</v>
      </c>
      <c r="AA27" s="7" t="s">
        <v>66</v>
      </c>
      <c r="AB27" s="3" t="str">
        <f>VLOOKUP(AA27,Tabelle2!$A$17:$E$32,2,FALSE)</f>
        <v>Allgemeiner Grundlagenbereich</v>
      </c>
      <c r="AC27" s="3" t="str">
        <f>VLOOKUP(AA27,Tabelle2!$A$17:$E$32,3,FALSE)</f>
        <v>0208 85 000  7002</v>
      </c>
      <c r="AD27" s="7" t="str">
        <f>VLOOKUP(AA27,Tabelle2!$A$17:$E$32,4,FALSE)</f>
        <v>azens@zaq-oberhausen.de</v>
      </c>
      <c r="AE27" s="22">
        <f>VLOOKUP(AA27,Tabelle2!$A$17:$E$32,5,FALSE)</f>
        <v>44337</v>
      </c>
      <c r="AF27" s="7" t="s">
        <v>98</v>
      </c>
      <c r="AG27" s="7" t="str">
        <f>VLOOKUP(AF27,Tabelle2!$A$17:$E$32,2,FALSE)</f>
        <v>Medienkompetenz</v>
      </c>
      <c r="AH27" s="7" t="str">
        <f>VLOOKUP(AF27,Tabelle2!$A$17:$E$32,3,FALSE)</f>
        <v>0208 85 000 10</v>
      </c>
      <c r="AI27" s="7" t="str">
        <f>VLOOKUP(AF27,Tabelle2!$A$17:$E$32,4,FALSE)</f>
        <v>htnguyen@zaq-oberhausen.de</v>
      </c>
      <c r="AJ27" s="22">
        <f>VLOOKUP(AF27,Tabelle2!$A$17:$E$32,5,FALSE)</f>
        <v>44337</v>
      </c>
    </row>
    <row r="28" spans="1:36" x14ac:dyDescent="0.2">
      <c r="A28" s="2">
        <v>27</v>
      </c>
      <c r="B28" s="13" t="s">
        <v>180</v>
      </c>
      <c r="C28" s="13" t="s">
        <v>181</v>
      </c>
      <c r="D28" s="8" t="s">
        <v>35</v>
      </c>
      <c r="E28" t="s">
        <v>182</v>
      </c>
      <c r="F28" s="24" t="s">
        <v>37</v>
      </c>
      <c r="G28" s="4" t="s">
        <v>38</v>
      </c>
      <c r="H28" s="10">
        <v>2</v>
      </c>
      <c r="I28" s="17" t="s">
        <v>282</v>
      </c>
      <c r="J28" s="16" t="str">
        <f>VLOOKUP(I28,Tabelle2!$A$35:$E$37,3,FALSE)</f>
        <v>0208 85 000 4140</v>
      </c>
      <c r="K28" s="16" t="str">
        <f>VLOOKUP(I28,Tabelle2!$A$35:$E$37,4,FALSE)</f>
        <v>rgermann@zaq-oberhausen.de</v>
      </c>
      <c r="L28" s="8" t="s">
        <v>39</v>
      </c>
      <c r="M28" s="3" t="str">
        <f>VLOOKUP(L28,Tabelle2!$A$1:$E$13,2,FALSE)</f>
        <v>HoGa MH8</v>
      </c>
      <c r="N28" s="3" t="str">
        <f>VLOOKUP(L28,Tabelle2!$A$1:$E$14,3,FALSE)</f>
        <v>0208 85 000 4103</v>
      </c>
      <c r="O28" s="3" t="str">
        <f>VLOOKUP(L28,Tabelle2!$A$1:$E$14,4,FALSE)</f>
        <v>tliese@zaq-oberhausen.de</v>
      </c>
      <c r="P28" s="21">
        <f>VLOOKUP(L28,Tabelle2!$A$1:$E$14,5,FALSE)</f>
        <v>44337</v>
      </c>
      <c r="Q28" s="3" t="s">
        <v>100</v>
      </c>
      <c r="R28" s="3" t="str">
        <f>VLOOKUP(Q28,Tabelle2!$A$17:$E$32,2,FALSE)</f>
        <v>Gesundheitsorientierung</v>
      </c>
      <c r="S28" s="6" t="str">
        <f>VLOOKUP(Q28,Tabelle2!$A$17:$E$32,3,FALSE)</f>
        <v>0208 30 268 212</v>
      </c>
      <c r="T28" s="6" t="str">
        <f>VLOOKUP(Q28,Tabelle2!$A$17:$E$32,4,FALSE)</f>
        <v>gpotthoff@zaq-oberhausen.de</v>
      </c>
      <c r="U28" s="21">
        <f>VLOOKUP(Q28,Tabelle2!$A$17:$E$32,5,FALSE)</f>
        <v>44337</v>
      </c>
      <c r="V28" s="3" t="s">
        <v>99</v>
      </c>
      <c r="W28" s="3" t="str">
        <f>VLOOKUP(V28,Tabelle2!$A$17:$E$32,2,FALSE)</f>
        <v>Bewerbungstraining</v>
      </c>
      <c r="X28" s="3" t="str">
        <f>VLOOKUP(V28,Tabelle2!$A$17:$E$32,3,FALSE)</f>
        <v>0208 85 000 10</v>
      </c>
      <c r="Y28" s="3" t="str">
        <f>VLOOKUP(V28,Tabelle2!$A$17:$E$32,4,FALSE)</f>
        <v>htnguyen@zaq-oberhausen.de</v>
      </c>
      <c r="Z28" s="21">
        <f>VLOOKUP(V28,Tabelle2!$A$17:$E$32,5,FALSE)</f>
        <v>44337</v>
      </c>
      <c r="AA28" s="7" t="s">
        <v>66</v>
      </c>
      <c r="AB28" s="3" t="str">
        <f>VLOOKUP(AA28,Tabelle2!$A$17:$E$32,2,FALSE)</f>
        <v>Allgemeiner Grundlagenbereich</v>
      </c>
      <c r="AC28" s="3" t="str">
        <f>VLOOKUP(AA28,Tabelle2!$A$17:$E$32,3,FALSE)</f>
        <v>0208 85 000  7002</v>
      </c>
      <c r="AD28" s="7" t="str">
        <f>VLOOKUP(AA28,Tabelle2!$A$17:$E$32,4,FALSE)</f>
        <v>azens@zaq-oberhausen.de</v>
      </c>
      <c r="AE28" s="22">
        <f>VLOOKUP(AA28,Tabelle2!$A$17:$E$32,5,FALSE)</f>
        <v>44337</v>
      </c>
      <c r="AF28" s="7" t="s">
        <v>98</v>
      </c>
      <c r="AG28" s="7" t="str">
        <f>VLOOKUP(AF28,Tabelle2!$A$17:$E$32,2,FALSE)</f>
        <v>Medienkompetenz</v>
      </c>
      <c r="AH28" s="7" t="str">
        <f>VLOOKUP(AF28,Tabelle2!$A$17:$E$32,3,FALSE)</f>
        <v>0208 85 000 10</v>
      </c>
      <c r="AI28" s="7" t="str">
        <f>VLOOKUP(AF28,Tabelle2!$A$17:$E$32,4,FALSE)</f>
        <v>htnguyen@zaq-oberhausen.de</v>
      </c>
      <c r="AJ28" s="22">
        <f>VLOOKUP(AF28,Tabelle2!$A$17:$E$32,5,FALSE)</f>
        <v>44337</v>
      </c>
    </row>
    <row r="29" spans="1:36" x14ac:dyDescent="0.2">
      <c r="A29" s="2">
        <v>28</v>
      </c>
      <c r="B29" s="13" t="s">
        <v>183</v>
      </c>
      <c r="C29" s="13" t="s">
        <v>184</v>
      </c>
      <c r="D29" s="8" t="s">
        <v>35</v>
      </c>
      <c r="E29" t="s">
        <v>185</v>
      </c>
      <c r="F29" s="24" t="s">
        <v>186</v>
      </c>
      <c r="G29" s="4" t="s">
        <v>38</v>
      </c>
      <c r="H29" s="10">
        <v>2</v>
      </c>
      <c r="I29" s="17" t="s">
        <v>284</v>
      </c>
      <c r="J29" s="16" t="str">
        <f>VLOOKUP(I29,Tabelle2!$A$35:$E$37,3,FALSE)</f>
        <v>0208 85 000 19</v>
      </c>
      <c r="K29" s="16" t="str">
        <f>VLOOKUP(I29,Tabelle2!$A$35:$E$37,4,FALSE)</f>
        <v>stitopoulos@zaq-oberhausen.de</v>
      </c>
      <c r="L29" s="3" t="s">
        <v>80</v>
      </c>
      <c r="M29" s="3" t="str">
        <f>VLOOKUP(L29,Tabelle2!$A$1:$E$13,2,FALSE)</f>
        <v>Verkauf</v>
      </c>
      <c r="N29" s="3" t="str">
        <f>VLOOKUP(L29,Tabelle2!$A$1:$E$14,3,FALSE)</f>
        <v>0178 90 55 106</v>
      </c>
      <c r="O29" s="3" t="str">
        <f>VLOOKUP(L29,Tabelle2!$A$1:$E$14,4,FALSE)</f>
        <v>egrosse-wilde@zaq-oberhausen.de</v>
      </c>
      <c r="P29" s="21">
        <f>VLOOKUP(L29,Tabelle2!$A$1:$E$14,5,FALSE)</f>
        <v>44337</v>
      </c>
      <c r="Q29" s="3" t="s">
        <v>100</v>
      </c>
      <c r="R29" s="3" t="str">
        <f>VLOOKUP(Q29,Tabelle2!$A$17:$E$32,2,FALSE)</f>
        <v>Gesundheitsorientierung</v>
      </c>
      <c r="S29" s="6" t="str">
        <f>VLOOKUP(Q29,Tabelle2!$A$17:$E$32,3,FALSE)</f>
        <v>0208 30 268 212</v>
      </c>
      <c r="T29" s="6" t="str">
        <f>VLOOKUP(Q29,Tabelle2!$A$17:$E$32,4,FALSE)</f>
        <v>gpotthoff@zaq-oberhausen.de</v>
      </c>
      <c r="U29" s="21">
        <f>VLOOKUP(Q29,Tabelle2!$A$17:$E$32,5,FALSE)</f>
        <v>44337</v>
      </c>
      <c r="V29" s="3" t="s">
        <v>99</v>
      </c>
      <c r="W29" s="3" t="str">
        <f>VLOOKUP(V29,Tabelle2!$A$17:$E$32,2,FALSE)</f>
        <v>Bewerbungstraining</v>
      </c>
      <c r="X29" s="3" t="str">
        <f>VLOOKUP(V29,Tabelle2!$A$17:$E$32,3,FALSE)</f>
        <v>0208 85 000 10</v>
      </c>
      <c r="Y29" s="3" t="str">
        <f>VLOOKUP(V29,Tabelle2!$A$17:$E$32,4,FALSE)</f>
        <v>htnguyen@zaq-oberhausen.de</v>
      </c>
      <c r="Z29" s="21">
        <f>VLOOKUP(V29,Tabelle2!$A$17:$E$32,5,FALSE)</f>
        <v>44337</v>
      </c>
      <c r="AA29" s="7" t="s">
        <v>98</v>
      </c>
      <c r="AB29" s="3" t="str">
        <f>VLOOKUP(AA29,Tabelle2!$A$17:$E$32,2,FALSE)</f>
        <v>Medienkompetenz</v>
      </c>
      <c r="AC29" s="3" t="str">
        <f>VLOOKUP(AA29,Tabelle2!$A$17:$E$32,3,FALSE)</f>
        <v>0208 85 000 10</v>
      </c>
      <c r="AD29" s="7" t="str">
        <f>VLOOKUP(AA29,Tabelle2!$A$17:$E$32,4,FALSE)</f>
        <v>htnguyen@zaq-oberhausen.de</v>
      </c>
      <c r="AE29" s="22">
        <f>VLOOKUP(AA29,Tabelle2!$A$17:$E$32,5,FALSE)</f>
        <v>44337</v>
      </c>
      <c r="AF29" s="7" t="s">
        <v>110</v>
      </c>
      <c r="AG29" s="7" t="str">
        <f>VLOOKUP(AF29,Tabelle2!$A$17:$E$32,2,FALSE)</f>
        <v>weiteres</v>
      </c>
      <c r="AH29" s="7" t="str">
        <f>VLOOKUP(AF29,Tabelle2!$A$17:$E$32,3,FALSE)</f>
        <v>Fach</v>
      </c>
      <c r="AI29" s="7" t="str">
        <f>VLOOKUP(AF29,Tabelle2!$A$17:$E$32,4,FALSE)</f>
        <v>nach</v>
      </c>
      <c r="AJ29" s="22" t="str">
        <f>VLOOKUP(AF29,Tabelle2!$A$17:$E$32,5,FALSE)</f>
        <v>Absprache</v>
      </c>
    </row>
    <row r="30" spans="1:36" x14ac:dyDescent="0.2">
      <c r="A30" s="2">
        <v>29</v>
      </c>
      <c r="B30" s="3" t="s">
        <v>126</v>
      </c>
      <c r="C30" s="3" t="s">
        <v>127</v>
      </c>
      <c r="D30" s="3" t="s">
        <v>35</v>
      </c>
      <c r="E30" s="3" t="s">
        <v>128</v>
      </c>
      <c r="F30" s="23" t="s">
        <v>37</v>
      </c>
      <c r="G30" s="4" t="s">
        <v>38</v>
      </c>
      <c r="H30" s="5">
        <v>2</v>
      </c>
      <c r="I30" s="17" t="s">
        <v>285</v>
      </c>
      <c r="J30" s="16" t="str">
        <f>VLOOKUP(I30,Tabelle2!$A$35:$E$37,3,FALSE)</f>
        <v>0208 85 000 677</v>
      </c>
      <c r="K30" s="16" t="str">
        <f>VLOOKUP(I30,Tabelle2!$A$35:$E$37,4,FALSE)</f>
        <v>curlaub@zaq-oberhausen.de</v>
      </c>
      <c r="L30" s="3" t="s">
        <v>80</v>
      </c>
      <c r="M30" s="3" t="str">
        <f>VLOOKUP(L30,Tabelle2!$A$1:$E$13,2,FALSE)</f>
        <v>Verkauf</v>
      </c>
      <c r="N30" s="3" t="str">
        <f>VLOOKUP(L30,Tabelle2!$A$1:$E$14,3,FALSE)</f>
        <v>0178 90 55 106</v>
      </c>
      <c r="O30" s="3" t="str">
        <f>VLOOKUP(L30,Tabelle2!$A$1:$E$14,4,FALSE)</f>
        <v>egrosse-wilde@zaq-oberhausen.de</v>
      </c>
      <c r="P30" s="21">
        <f>VLOOKUP(L30,Tabelle2!$A$1:$E$14,5,FALSE)</f>
        <v>44337</v>
      </c>
      <c r="Q30" s="3" t="s">
        <v>100</v>
      </c>
      <c r="R30" s="3" t="str">
        <f>VLOOKUP(Q30,Tabelle2!$A$17:$E$32,2,FALSE)</f>
        <v>Gesundheitsorientierung</v>
      </c>
      <c r="S30" s="6" t="str">
        <f>VLOOKUP(Q30,Tabelle2!$A$17:$E$32,3,FALSE)</f>
        <v>0208 30 268 212</v>
      </c>
      <c r="T30" s="6" t="str">
        <f>VLOOKUP(Q30,Tabelle2!$A$17:$E$32,4,FALSE)</f>
        <v>gpotthoff@zaq-oberhausen.de</v>
      </c>
      <c r="U30" s="21">
        <f>VLOOKUP(Q30,Tabelle2!$A$17:$E$32,5,FALSE)</f>
        <v>44337</v>
      </c>
      <c r="V30" s="3" t="s">
        <v>99</v>
      </c>
      <c r="W30" s="3" t="str">
        <f>VLOOKUP(V30,Tabelle2!$A$17:$E$32,2,FALSE)</f>
        <v>Bewerbungstraining</v>
      </c>
      <c r="X30" s="3" t="str">
        <f>VLOOKUP(V30,Tabelle2!$A$17:$E$32,3,FALSE)</f>
        <v>0208 85 000 10</v>
      </c>
      <c r="Y30" s="3" t="str">
        <f>VLOOKUP(V30,Tabelle2!$A$17:$E$32,4,FALSE)</f>
        <v>htnguyen@zaq-oberhausen.de</v>
      </c>
      <c r="Z30" s="21">
        <f>VLOOKUP(V30,Tabelle2!$A$17:$E$32,5,FALSE)</f>
        <v>44337</v>
      </c>
      <c r="AA30" s="3" t="s">
        <v>104</v>
      </c>
      <c r="AB30" s="3" t="str">
        <f>VLOOKUP(AA30,Tabelle2!$A$17:$E$32,2,FALSE)</f>
        <v>Berufsbezogenes Deutsch</v>
      </c>
      <c r="AC30" s="3" t="str">
        <f>VLOOKUP(AA30,Tabelle2!$A$17:$E$32,3,FALSE)</f>
        <v>0208 85 000 62</v>
      </c>
      <c r="AD30" s="7" t="str">
        <f>VLOOKUP(AA30,Tabelle2!$A$17:$E$32,4,FALSE)</f>
        <v>mbenninghoff@zaq-oberhausen.de</v>
      </c>
      <c r="AE30" s="22">
        <f>VLOOKUP(AA30,Tabelle2!$A$17:$E$32,5,FALSE)</f>
        <v>44337</v>
      </c>
      <c r="AF30" s="7" t="s">
        <v>40</v>
      </c>
      <c r="AG30" s="7" t="str">
        <f>VLOOKUP(AF30,Tabelle2!$A$17:$E$32,2,FALSE)</f>
        <v>weiteres</v>
      </c>
      <c r="AH30" s="7" t="str">
        <f>VLOOKUP(AF30,Tabelle2!$A$17:$E$32,3,FALSE)</f>
        <v>Fach</v>
      </c>
      <c r="AI30" s="7" t="str">
        <f>VLOOKUP(AF30,Tabelle2!$A$17:$E$32,4,FALSE)</f>
        <v>nach</v>
      </c>
      <c r="AJ30" s="22" t="str">
        <f>VLOOKUP(AF30,Tabelle2!$A$17:$E$32,5,FALSE)</f>
        <v>Absprache</v>
      </c>
    </row>
    <row r="31" spans="1:36" x14ac:dyDescent="0.2">
      <c r="A31" s="2">
        <v>30</v>
      </c>
      <c r="B31" s="3" t="s">
        <v>129</v>
      </c>
      <c r="C31" s="3" t="s">
        <v>130</v>
      </c>
      <c r="D31" s="3" t="s">
        <v>54</v>
      </c>
      <c r="E31" s="3" t="s">
        <v>131</v>
      </c>
      <c r="F31" s="23" t="s">
        <v>37</v>
      </c>
      <c r="G31" s="4" t="s">
        <v>38</v>
      </c>
      <c r="H31" s="5">
        <v>2</v>
      </c>
      <c r="I31" s="17" t="s">
        <v>285</v>
      </c>
      <c r="J31" s="16" t="str">
        <f>VLOOKUP(I31,Tabelle2!$A$35:$E$37,3,FALSE)</f>
        <v>0208 85 000 677</v>
      </c>
      <c r="K31" s="16" t="str">
        <f>VLOOKUP(I31,Tabelle2!$A$35:$E$37,4,FALSE)</f>
        <v>curlaub@zaq-oberhausen.de</v>
      </c>
      <c r="L31" s="3" t="s">
        <v>56</v>
      </c>
      <c r="M31" s="3" t="str">
        <f>VLOOKUP(L31,Tabelle2!$A$1:$E$13,2,FALSE)</f>
        <v>Frieseur</v>
      </c>
      <c r="N31" s="3" t="str">
        <f>VLOOKUP(L31,Tabelle2!$A$1:$E$14,3,FALSE)</f>
        <v>0208 85 000 60</v>
      </c>
      <c r="O31" s="3" t="str">
        <f>VLOOKUP(L31,Tabelle2!$A$1:$E$14,4,FALSE)</f>
        <v>kbuhrke-hoech@zaq-oberhausen.de</v>
      </c>
      <c r="P31" s="21">
        <f>VLOOKUP(L31,Tabelle2!$A$1:$E$14,5,FALSE)</f>
        <v>44337</v>
      </c>
      <c r="Q31" s="3" t="s">
        <v>100</v>
      </c>
      <c r="R31" s="3" t="str">
        <f>VLOOKUP(Q31,Tabelle2!$A$17:$E$32,2,FALSE)</f>
        <v>Gesundheitsorientierung</v>
      </c>
      <c r="S31" s="6" t="str">
        <f>VLOOKUP(Q31,Tabelle2!$A$17:$E$32,3,FALSE)</f>
        <v>0208 30 268 212</v>
      </c>
      <c r="T31" s="6" t="str">
        <f>VLOOKUP(Q31,Tabelle2!$A$17:$E$32,4,FALSE)</f>
        <v>gpotthoff@zaq-oberhausen.de</v>
      </c>
      <c r="U31" s="21">
        <f>VLOOKUP(Q31,Tabelle2!$A$17:$E$32,5,FALSE)</f>
        <v>44337</v>
      </c>
      <c r="V31" s="3" t="s">
        <v>99</v>
      </c>
      <c r="W31" s="3" t="str">
        <f>VLOOKUP(V31,Tabelle2!$A$17:$E$32,2,FALSE)</f>
        <v>Bewerbungstraining</v>
      </c>
      <c r="X31" s="3" t="str">
        <f>VLOOKUP(V31,Tabelle2!$A$17:$E$32,3,FALSE)</f>
        <v>0208 85 000 10</v>
      </c>
      <c r="Y31" s="3" t="str">
        <f>VLOOKUP(V31,Tabelle2!$A$17:$E$32,4,FALSE)</f>
        <v>htnguyen@zaq-oberhausen.de</v>
      </c>
      <c r="Z31" s="21">
        <f>VLOOKUP(V31,Tabelle2!$A$17:$E$32,5,FALSE)</f>
        <v>44337</v>
      </c>
      <c r="AA31" s="3" t="s">
        <v>104</v>
      </c>
      <c r="AB31" s="3" t="str">
        <f>VLOOKUP(AA31,Tabelle2!$A$17:$E$32,2,FALSE)</f>
        <v>Berufsbezogenes Deutsch</v>
      </c>
      <c r="AC31" s="3" t="str">
        <f>VLOOKUP(AA31,Tabelle2!$A$17:$E$32,3,FALSE)</f>
        <v>0208 85 000 62</v>
      </c>
      <c r="AD31" s="7" t="str">
        <f>VLOOKUP(AA31,Tabelle2!$A$17:$E$32,4,FALSE)</f>
        <v>mbenninghoff@zaq-oberhausen.de</v>
      </c>
      <c r="AE31" s="22">
        <f>VLOOKUP(AA31,Tabelle2!$A$17:$E$32,5,FALSE)</f>
        <v>44337</v>
      </c>
      <c r="AF31" s="7" t="s">
        <v>40</v>
      </c>
      <c r="AG31" s="7" t="str">
        <f>VLOOKUP(AF31,Tabelle2!$A$17:$E$32,2,FALSE)</f>
        <v>weiteres</v>
      </c>
      <c r="AH31" s="7" t="str">
        <f>VLOOKUP(AF31,Tabelle2!$A$17:$E$32,3,FALSE)</f>
        <v>Fach</v>
      </c>
      <c r="AI31" s="7" t="str">
        <f>VLOOKUP(AF31,Tabelle2!$A$17:$E$32,4,FALSE)</f>
        <v>nach</v>
      </c>
      <c r="AJ31" s="22" t="str">
        <f>VLOOKUP(AF31,Tabelle2!$A$17:$E$32,5,FALSE)</f>
        <v>Absprache</v>
      </c>
    </row>
    <row r="32" spans="1:36" x14ac:dyDescent="0.2">
      <c r="A32" s="2">
        <v>31</v>
      </c>
      <c r="B32" s="3" t="s">
        <v>132</v>
      </c>
      <c r="C32" s="3" t="s">
        <v>133</v>
      </c>
      <c r="D32" s="3" t="s">
        <v>54</v>
      </c>
      <c r="E32" s="3" t="s">
        <v>134</v>
      </c>
      <c r="F32" s="23" t="s">
        <v>87</v>
      </c>
      <c r="G32" s="4" t="s">
        <v>38</v>
      </c>
      <c r="H32" s="5">
        <v>2</v>
      </c>
      <c r="I32" s="17" t="s">
        <v>284</v>
      </c>
      <c r="J32" s="16" t="str">
        <f>VLOOKUP(I32,Tabelle2!$A$35:$E$37,3,FALSE)</f>
        <v>0208 85 000 19</v>
      </c>
      <c r="K32" s="16" t="str">
        <f>VLOOKUP(I32,Tabelle2!$A$35:$E$37,4,FALSE)</f>
        <v>stitopoulos@zaq-oberhausen.de</v>
      </c>
      <c r="L32" s="3" t="s">
        <v>135</v>
      </c>
      <c r="M32" s="3" t="str">
        <f>VLOOKUP(L32,Tabelle2!$A$1:$E$13,2,FALSE)</f>
        <v>HoGa E100</v>
      </c>
      <c r="N32" s="3" t="str">
        <f>VLOOKUP(L32,Tabelle2!$A$1:$E$14,3,FALSE)</f>
        <v>0208 85 000 63</v>
      </c>
      <c r="O32" s="3" t="str">
        <f>VLOOKUP(L32,Tabelle2!$A$1:$E$14,4,FALSE)</f>
        <v>mmmueller@zaq-oberhausen.de</v>
      </c>
      <c r="P32" s="21">
        <f>VLOOKUP(L32,Tabelle2!$A$1:$E$14,5,FALSE)</f>
        <v>44337</v>
      </c>
      <c r="Q32" s="3" t="s">
        <v>100</v>
      </c>
      <c r="R32" s="3" t="str">
        <f>VLOOKUP(Q32,Tabelle2!$A$17:$E$32,2,FALSE)</f>
        <v>Gesundheitsorientierung</v>
      </c>
      <c r="S32" s="6" t="str">
        <f>VLOOKUP(Q32,Tabelle2!$A$17:$E$32,3,FALSE)</f>
        <v>0208 30 268 212</v>
      </c>
      <c r="T32" s="6" t="str">
        <f>VLOOKUP(Q32,Tabelle2!$A$17:$E$32,4,FALSE)</f>
        <v>gpotthoff@zaq-oberhausen.de</v>
      </c>
      <c r="U32" s="21">
        <f>VLOOKUP(Q32,Tabelle2!$A$17:$E$32,5,FALSE)</f>
        <v>44337</v>
      </c>
      <c r="V32" s="3" t="s">
        <v>99</v>
      </c>
      <c r="W32" s="3" t="str">
        <f>VLOOKUP(V32,Tabelle2!$A$17:$E$32,2,FALSE)</f>
        <v>Bewerbungstraining</v>
      </c>
      <c r="X32" s="3" t="str">
        <f>VLOOKUP(V32,Tabelle2!$A$17:$E$32,3,FALSE)</f>
        <v>0208 85 000 10</v>
      </c>
      <c r="Y32" s="3" t="str">
        <f>VLOOKUP(V32,Tabelle2!$A$17:$E$32,4,FALSE)</f>
        <v>htnguyen@zaq-oberhausen.de</v>
      </c>
      <c r="Z32" s="21">
        <f>VLOOKUP(V32,Tabelle2!$A$17:$E$32,5,FALSE)</f>
        <v>44337</v>
      </c>
      <c r="AA32" s="3" t="s">
        <v>104</v>
      </c>
      <c r="AB32" s="3" t="str">
        <f>VLOOKUP(AA32,Tabelle2!$A$17:$E$32,2,FALSE)</f>
        <v>Berufsbezogenes Deutsch</v>
      </c>
      <c r="AC32" s="3" t="str">
        <f>VLOOKUP(AA32,Tabelle2!$A$17:$E$32,3,FALSE)</f>
        <v>0208 85 000 62</v>
      </c>
      <c r="AD32" s="7" t="str">
        <f>VLOOKUP(AA32,Tabelle2!$A$17:$E$32,4,FALSE)</f>
        <v>mbenninghoff@zaq-oberhausen.de</v>
      </c>
      <c r="AE32" s="22">
        <f>VLOOKUP(AA32,Tabelle2!$A$17:$E$32,5,FALSE)</f>
        <v>44337</v>
      </c>
      <c r="AF32" s="7" t="s">
        <v>40</v>
      </c>
      <c r="AG32" s="7" t="str">
        <f>VLOOKUP(AF32,Tabelle2!$A$17:$E$32,2,FALSE)</f>
        <v>weiteres</v>
      </c>
      <c r="AH32" s="7" t="str">
        <f>VLOOKUP(AF32,Tabelle2!$A$17:$E$32,3,FALSE)</f>
        <v>Fach</v>
      </c>
      <c r="AI32" s="7" t="str">
        <f>VLOOKUP(AF32,Tabelle2!$A$17:$E$32,4,FALSE)</f>
        <v>nach</v>
      </c>
      <c r="AJ32" s="22" t="str">
        <f>VLOOKUP(AF32,Tabelle2!$A$17:$E$32,5,FALSE)</f>
        <v>Absprache</v>
      </c>
    </row>
    <row r="33" spans="1:36" x14ac:dyDescent="0.2">
      <c r="A33" s="2">
        <v>32</v>
      </c>
      <c r="B33" s="13" t="s">
        <v>187</v>
      </c>
      <c r="C33" s="13" t="s">
        <v>188</v>
      </c>
      <c r="D33" s="8" t="s">
        <v>35</v>
      </c>
      <c r="E33" t="s">
        <v>189</v>
      </c>
      <c r="F33" s="24" t="s">
        <v>87</v>
      </c>
      <c r="G33" s="4" t="s">
        <v>38</v>
      </c>
      <c r="H33" s="10">
        <v>2</v>
      </c>
      <c r="I33" s="17" t="s">
        <v>285</v>
      </c>
      <c r="J33" s="16" t="str">
        <f>VLOOKUP(I33,Tabelle2!$A$35:$E$37,3,FALSE)</f>
        <v>0208 85 000 677</v>
      </c>
      <c r="K33" s="16" t="str">
        <f>VLOOKUP(I33,Tabelle2!$A$35:$E$37,4,FALSE)</f>
        <v>curlaub@zaq-oberhausen.de</v>
      </c>
      <c r="L33" s="3" t="s">
        <v>91</v>
      </c>
      <c r="M33" s="3" t="str">
        <f>VLOOKUP(L33,Tabelle2!$A$1:$E$13,2,FALSE)</f>
        <v>Maler</v>
      </c>
      <c r="N33" s="3" t="str">
        <f>VLOOKUP(L33,Tabelle2!$A$1:$E$14,3,FALSE)</f>
        <v>0208 85 000 23</v>
      </c>
      <c r="O33" s="3" t="str">
        <f>VLOOKUP(L33,Tabelle2!$A$1:$E$14,4,FALSE)</f>
        <v>abamberger@zaq-oberhausen.de</v>
      </c>
      <c r="P33" s="21">
        <f>VLOOKUP(L33,Tabelle2!$A$1:$E$14,5,FALSE)</f>
        <v>44337</v>
      </c>
      <c r="Q33" s="3" t="s">
        <v>100</v>
      </c>
      <c r="R33" s="3" t="str">
        <f>VLOOKUP(Q33,Tabelle2!$A$17:$E$32,2,FALSE)</f>
        <v>Gesundheitsorientierung</v>
      </c>
      <c r="S33" s="6" t="str">
        <f>VLOOKUP(Q33,Tabelle2!$A$17:$E$32,3,FALSE)</f>
        <v>0208 30 268 212</v>
      </c>
      <c r="T33" s="6" t="str">
        <f>VLOOKUP(Q33,Tabelle2!$A$17:$E$32,4,FALSE)</f>
        <v>gpotthoff@zaq-oberhausen.de</v>
      </c>
      <c r="U33" s="21">
        <f>VLOOKUP(Q33,Tabelle2!$A$17:$E$32,5,FALSE)</f>
        <v>44337</v>
      </c>
      <c r="V33" s="3" t="s">
        <v>99</v>
      </c>
      <c r="W33" s="3" t="str">
        <f>VLOOKUP(V33,Tabelle2!$A$17:$E$32,2,FALSE)</f>
        <v>Bewerbungstraining</v>
      </c>
      <c r="X33" s="3" t="str">
        <f>VLOOKUP(V33,Tabelle2!$A$17:$E$32,3,FALSE)</f>
        <v>0208 85 000 10</v>
      </c>
      <c r="Y33" s="3" t="str">
        <f>VLOOKUP(V33,Tabelle2!$A$17:$E$32,4,FALSE)</f>
        <v>htnguyen@zaq-oberhausen.de</v>
      </c>
      <c r="Z33" s="21">
        <f>VLOOKUP(V33,Tabelle2!$A$17:$E$32,5,FALSE)</f>
        <v>44337</v>
      </c>
      <c r="AA33" s="8" t="s">
        <v>66</v>
      </c>
      <c r="AB33" s="3" t="str">
        <f>VLOOKUP(AA33,Tabelle2!$A$17:$E$32,2,FALSE)</f>
        <v>Allgemeiner Grundlagenbereich</v>
      </c>
      <c r="AC33" s="3" t="str">
        <f>VLOOKUP(AA33,Tabelle2!$A$17:$E$32,3,FALSE)</f>
        <v>0208 85 000  7002</v>
      </c>
      <c r="AD33" s="7" t="str">
        <f>VLOOKUP(AA33,Tabelle2!$A$17:$E$32,4,FALSE)</f>
        <v>azens@zaq-oberhausen.de</v>
      </c>
      <c r="AE33" s="22">
        <f>VLOOKUP(AA33,Tabelle2!$A$17:$E$32,5,FALSE)</f>
        <v>44337</v>
      </c>
      <c r="AF33" s="7" t="s">
        <v>110</v>
      </c>
      <c r="AG33" s="7" t="str">
        <f>VLOOKUP(AF33,Tabelle2!$A$17:$E$32,2,FALSE)</f>
        <v>weiteres</v>
      </c>
      <c r="AH33" s="7" t="str">
        <f>VLOOKUP(AF33,Tabelle2!$A$17:$E$32,3,FALSE)</f>
        <v>Fach</v>
      </c>
      <c r="AI33" s="7" t="str">
        <f>VLOOKUP(AF33,Tabelle2!$A$17:$E$32,4,FALSE)</f>
        <v>nach</v>
      </c>
      <c r="AJ33" s="22" t="str">
        <f>VLOOKUP(AF33,Tabelle2!$A$17:$E$32,5,FALSE)</f>
        <v>Absprache</v>
      </c>
    </row>
    <row r="34" spans="1:36" x14ac:dyDescent="0.2">
      <c r="A34" s="2">
        <v>33</v>
      </c>
      <c r="B34" s="3" t="s">
        <v>92</v>
      </c>
      <c r="C34" s="3" t="s">
        <v>93</v>
      </c>
      <c r="D34" s="3" t="s">
        <v>54</v>
      </c>
      <c r="E34" s="3" t="s">
        <v>94</v>
      </c>
      <c r="F34" s="23" t="s">
        <v>49</v>
      </c>
      <c r="G34" s="4" t="s">
        <v>38</v>
      </c>
      <c r="H34" s="5">
        <v>2</v>
      </c>
      <c r="I34" s="17" t="s">
        <v>285</v>
      </c>
      <c r="J34" s="16" t="str">
        <f>VLOOKUP(I34,Tabelle2!$A$35:$E$37,3,FALSE)</f>
        <v>0208 85 000 677</v>
      </c>
      <c r="K34" s="16" t="str">
        <f>VLOOKUP(I34,Tabelle2!$A$35:$E$37,4,FALSE)</f>
        <v>curlaub@zaq-oberhausen.de</v>
      </c>
      <c r="L34" s="3" t="s">
        <v>80</v>
      </c>
      <c r="M34" s="3" t="str">
        <f>VLOOKUP(L34,Tabelle2!$A$1:$E$13,2,FALSE)</f>
        <v>Verkauf</v>
      </c>
      <c r="N34" s="3" t="str">
        <f>VLOOKUP(L34,Tabelle2!$A$1:$E$14,3,FALSE)</f>
        <v>0178 90 55 106</v>
      </c>
      <c r="O34" s="3" t="str">
        <f>VLOOKUP(L34,Tabelle2!$A$1:$E$14,4,FALSE)</f>
        <v>egrosse-wilde@zaq-oberhausen.de</v>
      </c>
      <c r="P34" s="21">
        <f>VLOOKUP(L34,Tabelle2!$A$1:$E$14,5,FALSE)</f>
        <v>44337</v>
      </c>
      <c r="Q34" s="3" t="s">
        <v>100</v>
      </c>
      <c r="R34" s="3" t="str">
        <f>VLOOKUP(Q34,Tabelle2!$A$17:$E$32,2,FALSE)</f>
        <v>Gesundheitsorientierung</v>
      </c>
      <c r="S34" s="6" t="str">
        <f>VLOOKUP(Q34,Tabelle2!$A$17:$E$32,3,FALSE)</f>
        <v>0208 30 268 212</v>
      </c>
      <c r="T34" s="6" t="str">
        <f>VLOOKUP(Q34,Tabelle2!$A$17:$E$32,4,FALSE)</f>
        <v>gpotthoff@zaq-oberhausen.de</v>
      </c>
      <c r="U34" s="21">
        <f>VLOOKUP(Q34,Tabelle2!$A$17:$E$32,5,FALSE)</f>
        <v>44337</v>
      </c>
      <c r="V34" s="3" t="s">
        <v>99</v>
      </c>
      <c r="W34" s="3" t="str">
        <f>VLOOKUP(V34,Tabelle2!$A$17:$E$32,2,FALSE)</f>
        <v>Bewerbungstraining</v>
      </c>
      <c r="X34" s="3" t="str">
        <f>VLOOKUP(V34,Tabelle2!$A$17:$E$32,3,FALSE)</f>
        <v>0208 85 000 10</v>
      </c>
      <c r="Y34" s="3" t="str">
        <f>VLOOKUP(V34,Tabelle2!$A$17:$E$32,4,FALSE)</f>
        <v>htnguyen@zaq-oberhausen.de</v>
      </c>
      <c r="Z34" s="21">
        <f>VLOOKUP(V34,Tabelle2!$A$17:$E$32,5,FALSE)</f>
        <v>44337</v>
      </c>
      <c r="AA34" s="3" t="s">
        <v>104</v>
      </c>
      <c r="AB34" s="3" t="str">
        <f>VLOOKUP(AA34,Tabelle2!$A$17:$E$32,2,FALSE)</f>
        <v>Berufsbezogenes Deutsch</v>
      </c>
      <c r="AC34" s="3" t="str">
        <f>VLOOKUP(AA34,Tabelle2!$A$17:$E$32,3,FALSE)</f>
        <v>0208 85 000 62</v>
      </c>
      <c r="AD34" s="7" t="str">
        <f>VLOOKUP(AA34,Tabelle2!$A$17:$E$32,4,FALSE)</f>
        <v>mbenninghoff@zaq-oberhausen.de</v>
      </c>
      <c r="AE34" s="22">
        <f>VLOOKUP(AA34,Tabelle2!$A$17:$E$32,5,FALSE)</f>
        <v>44337</v>
      </c>
      <c r="AF34" s="7" t="s">
        <v>98</v>
      </c>
      <c r="AG34" s="7" t="str">
        <f>VLOOKUP(AF34,Tabelle2!$A$17:$E$32,2,FALSE)</f>
        <v>Medienkompetenz</v>
      </c>
      <c r="AH34" s="7" t="str">
        <f>VLOOKUP(AF34,Tabelle2!$A$17:$E$32,3,FALSE)</f>
        <v>0208 85 000 10</v>
      </c>
      <c r="AI34" s="7" t="str">
        <f>VLOOKUP(AF34,Tabelle2!$A$17:$E$32,4,FALSE)</f>
        <v>htnguyen@zaq-oberhausen.de</v>
      </c>
      <c r="AJ34" s="22">
        <f>VLOOKUP(AF34,Tabelle2!$A$17:$E$32,5,FALSE)</f>
        <v>44337</v>
      </c>
    </row>
    <row r="35" spans="1:36" x14ac:dyDescent="0.2">
      <c r="A35" s="2">
        <v>34</v>
      </c>
      <c r="B35" s="3" t="s">
        <v>137</v>
      </c>
      <c r="C35" s="3" t="s">
        <v>138</v>
      </c>
      <c r="D35" s="3" t="s">
        <v>35</v>
      </c>
      <c r="E35" s="3" t="s">
        <v>139</v>
      </c>
      <c r="F35" s="23" t="s">
        <v>87</v>
      </c>
      <c r="G35" s="4" t="s">
        <v>38</v>
      </c>
      <c r="H35" s="5">
        <v>3</v>
      </c>
      <c r="I35" s="17" t="s">
        <v>282</v>
      </c>
      <c r="J35" s="16" t="str">
        <f>VLOOKUP(I35,Tabelle2!$A$35:$E$37,3,FALSE)</f>
        <v>0208 85 000 4140</v>
      </c>
      <c r="K35" s="16" t="str">
        <f>VLOOKUP(I35,Tabelle2!$A$35:$E$37,4,FALSE)</f>
        <v>rgermann@zaq-oberhausen.de</v>
      </c>
      <c r="L35" s="3" t="s">
        <v>135</v>
      </c>
      <c r="M35" s="3" t="str">
        <f>VLOOKUP(L35,Tabelle2!$A$1:$E$13,2,FALSE)</f>
        <v>HoGa E100</v>
      </c>
      <c r="N35" s="3" t="str">
        <f>VLOOKUP(L35,Tabelle2!$A$1:$E$14,3,FALSE)</f>
        <v>0208 85 000 63</v>
      </c>
      <c r="O35" s="3" t="str">
        <f>VLOOKUP(L35,Tabelle2!$A$1:$E$14,4,FALSE)</f>
        <v>mmmueller@zaq-oberhausen.de</v>
      </c>
      <c r="P35" s="21">
        <f>VLOOKUP(L35,Tabelle2!$A$1:$E$14,5,FALSE)</f>
        <v>44337</v>
      </c>
      <c r="Q35" s="3" t="s">
        <v>51</v>
      </c>
      <c r="R35" s="3" t="str">
        <f>VLOOKUP(Q35,Tabelle2!$A$17:$E$32,2,FALSE)</f>
        <v>Gesundheitsorientierung</v>
      </c>
      <c r="S35" s="6" t="str">
        <f>VLOOKUP(Q35,Tabelle2!$A$17:$E$32,3,FALSE)</f>
        <v>0208 85 000 7052</v>
      </c>
      <c r="T35" s="6" t="str">
        <f>VLOOKUP(Q35,Tabelle2!$A$17:$E$32,4,FALSE)</f>
        <v>hwiedemann@zaq-oberhausen.de</v>
      </c>
      <c r="U35" s="21">
        <f>VLOOKUP(Q35,Tabelle2!$A$17:$E$32,5,FALSE)</f>
        <v>44337</v>
      </c>
      <c r="V35" s="3" t="s">
        <v>141</v>
      </c>
      <c r="W35" s="3" t="str">
        <f>VLOOKUP(V35,Tabelle2!$A$17:$E$32,2,FALSE)</f>
        <v>Berufsbezogenes Deutsch Basis</v>
      </c>
      <c r="X35" s="3" t="str">
        <f>VLOOKUP(V35,Tabelle2!$A$17:$E$32,3,FALSE)</f>
        <v>0208 30 268 17</v>
      </c>
      <c r="Y35" s="3" t="str">
        <f>VLOOKUP(V35,Tabelle2!$A$17:$E$32,4,FALSE)</f>
        <v>fjafari@zaq-oberhausen.de</v>
      </c>
      <c r="Z35" s="21">
        <f>VLOOKUP(V35,Tabelle2!$A$17:$E$32,5,FALSE)</f>
        <v>44337</v>
      </c>
      <c r="AA35" s="3" t="s">
        <v>136</v>
      </c>
      <c r="AB35" s="3" t="str">
        <f>VLOOKUP(AA35,Tabelle2!$A$17:$E$32,2,FALSE)</f>
        <v>Bewerbungstraining</v>
      </c>
      <c r="AC35" s="3" t="str">
        <f>VLOOKUP(AA35,Tabelle2!$A$17:$E$32,3,FALSE)</f>
        <v>0208 85 000 678</v>
      </c>
      <c r="AD35" s="7" t="str">
        <f>VLOOKUP(AA35,Tabelle2!$A$17:$E$32,4,FALSE)</f>
        <v>wwienen@zaq-oberhausen.de</v>
      </c>
      <c r="AE35" s="22">
        <f>VLOOKUP(AA35,Tabelle2!$A$17:$E$32,5,FALSE)</f>
        <v>44337</v>
      </c>
      <c r="AF35" s="7" t="s">
        <v>40</v>
      </c>
      <c r="AG35" s="7" t="str">
        <f>VLOOKUP(AF35,Tabelle2!$A$17:$E$32,2,FALSE)</f>
        <v>weiteres</v>
      </c>
      <c r="AH35" s="7" t="str">
        <f>VLOOKUP(AF35,Tabelle2!$A$17:$E$32,3,FALSE)</f>
        <v>Fach</v>
      </c>
      <c r="AI35" s="7" t="str">
        <f>VLOOKUP(AF35,Tabelle2!$A$17:$E$32,4,FALSE)</f>
        <v>nach</v>
      </c>
      <c r="AJ35" s="22" t="str">
        <f>VLOOKUP(AF35,Tabelle2!$A$17:$E$32,5,FALSE)</f>
        <v>Absprache</v>
      </c>
    </row>
    <row r="36" spans="1:36" x14ac:dyDescent="0.2">
      <c r="A36" s="2">
        <v>35</v>
      </c>
      <c r="B36" s="3" t="s">
        <v>166</v>
      </c>
      <c r="C36" s="3" t="s">
        <v>167</v>
      </c>
      <c r="D36" s="8" t="s">
        <v>35</v>
      </c>
      <c r="E36" t="s">
        <v>168</v>
      </c>
      <c r="F36" s="24" t="s">
        <v>153</v>
      </c>
      <c r="G36" s="4" t="s">
        <v>38</v>
      </c>
      <c r="H36" s="5">
        <v>3</v>
      </c>
      <c r="I36" s="17" t="s">
        <v>282</v>
      </c>
      <c r="J36" s="16" t="str">
        <f>VLOOKUP(I36,Tabelle2!$A$35:$E$37,3,FALSE)</f>
        <v>0208 85 000 4140</v>
      </c>
      <c r="K36" s="16" t="str">
        <f>VLOOKUP(I36,Tabelle2!$A$35:$E$37,4,FALSE)</f>
        <v>rgermann@zaq-oberhausen.de</v>
      </c>
      <c r="L36" s="3" t="s">
        <v>80</v>
      </c>
      <c r="M36" s="3" t="str">
        <f>VLOOKUP(L36,Tabelle2!$A$1:$E$13,2,FALSE)</f>
        <v>Verkauf</v>
      </c>
      <c r="N36" s="3" t="str">
        <f>VLOOKUP(L36,Tabelle2!$A$1:$E$14,3,FALSE)</f>
        <v>0178 90 55 106</v>
      </c>
      <c r="O36" s="3" t="str">
        <f>VLOOKUP(L36,Tabelle2!$A$1:$E$14,4,FALSE)</f>
        <v>egrosse-wilde@zaq-oberhausen.de</v>
      </c>
      <c r="P36" s="21">
        <f>VLOOKUP(L36,Tabelle2!$A$1:$E$14,5,FALSE)</f>
        <v>44337</v>
      </c>
      <c r="Q36" s="3" t="s">
        <v>51</v>
      </c>
      <c r="R36" s="3" t="str">
        <f>VLOOKUP(Q36,Tabelle2!$A$17:$E$32,2,FALSE)</f>
        <v>Gesundheitsorientierung</v>
      </c>
      <c r="S36" s="6" t="str">
        <f>VLOOKUP(Q36,Tabelle2!$A$17:$E$32,3,FALSE)</f>
        <v>0208 85 000 7052</v>
      </c>
      <c r="T36" s="6" t="str">
        <f>VLOOKUP(Q36,Tabelle2!$A$17:$E$32,4,FALSE)</f>
        <v>hwiedemann@zaq-oberhausen.de</v>
      </c>
      <c r="U36" s="21">
        <f>VLOOKUP(Q36,Tabelle2!$A$17:$E$32,5,FALSE)</f>
        <v>44337</v>
      </c>
      <c r="V36" s="3" t="s">
        <v>104</v>
      </c>
      <c r="W36" s="3" t="str">
        <f>VLOOKUP(V36,Tabelle2!$A$17:$E$32,2,FALSE)</f>
        <v>Berufsbezogenes Deutsch</v>
      </c>
      <c r="X36" s="3" t="str">
        <f>VLOOKUP(V36,Tabelle2!$A$17:$E$32,3,FALSE)</f>
        <v>0208 85 000 62</v>
      </c>
      <c r="Y36" s="3" t="str">
        <f>VLOOKUP(V36,Tabelle2!$A$17:$E$32,4,FALSE)</f>
        <v>mbenninghoff@zaq-oberhausen.de</v>
      </c>
      <c r="Z36" s="21">
        <f>VLOOKUP(V36,Tabelle2!$A$17:$E$32,5,FALSE)</f>
        <v>44337</v>
      </c>
      <c r="AA36" s="3" t="s">
        <v>136</v>
      </c>
      <c r="AB36" s="3" t="str">
        <f>VLOOKUP(AA36,Tabelle2!$A$17:$E$32,2,FALSE)</f>
        <v>Bewerbungstraining</v>
      </c>
      <c r="AC36" s="3" t="str">
        <f>VLOOKUP(AA36,Tabelle2!$A$17:$E$32,3,FALSE)</f>
        <v>0208 85 000 678</v>
      </c>
      <c r="AD36" s="7" t="str">
        <f>VLOOKUP(AA36,Tabelle2!$A$17:$E$32,4,FALSE)</f>
        <v>wwienen@zaq-oberhausen.de</v>
      </c>
      <c r="AE36" s="22">
        <f>VLOOKUP(AA36,Tabelle2!$A$17:$E$32,5,FALSE)</f>
        <v>44337</v>
      </c>
      <c r="AF36" s="7" t="s">
        <v>149</v>
      </c>
      <c r="AG36" s="7" t="str">
        <f>VLOOKUP(AF36,Tabelle2!$A$17:$E$32,2,FALSE)</f>
        <v>Medienkompetenz</v>
      </c>
      <c r="AH36" s="7" t="str">
        <f>VLOOKUP(AF36,Tabelle2!$A$17:$E$32,3,FALSE)</f>
        <v>0208 85 000 395</v>
      </c>
      <c r="AI36" s="7" t="str">
        <f>VLOOKUP(AF36,Tabelle2!$A$17:$E$32,4,FALSE)</f>
        <v>skottmann@zaq-oberhausen.de</v>
      </c>
      <c r="AJ36" s="22">
        <f>VLOOKUP(AF36,Tabelle2!$A$17:$E$32,5,FALSE)</f>
        <v>44337</v>
      </c>
    </row>
    <row r="37" spans="1:36" x14ac:dyDescent="0.2">
      <c r="A37" s="2">
        <v>36</v>
      </c>
      <c r="B37" s="12" t="s">
        <v>142</v>
      </c>
      <c r="C37" s="12" t="s">
        <v>143</v>
      </c>
      <c r="D37" s="3" t="s">
        <v>35</v>
      </c>
      <c r="E37" s="3" t="s">
        <v>144</v>
      </c>
      <c r="F37" s="23">
        <v>46049</v>
      </c>
      <c r="G37" s="4" t="s">
        <v>38</v>
      </c>
      <c r="H37" s="11">
        <v>3</v>
      </c>
      <c r="I37" s="17" t="s">
        <v>284</v>
      </c>
      <c r="J37" s="16" t="str">
        <f>VLOOKUP(I37,Tabelle2!$A$35:$E$37,3,FALSE)</f>
        <v>0208 85 000 19</v>
      </c>
      <c r="K37" s="16" t="str">
        <f>VLOOKUP(I37,Tabelle2!$A$35:$E$37,4,FALSE)</f>
        <v>stitopoulos@zaq-oberhausen.de</v>
      </c>
      <c r="L37" s="8" t="s">
        <v>145</v>
      </c>
      <c r="M37" s="3" t="str">
        <f>VLOOKUP(L37,Tabelle2!$A$1:$E$13,2,FALSE)</f>
        <v>Arbeitsbereich</v>
      </c>
      <c r="N37" s="3" t="str">
        <f>VLOOKUP(L37,Tabelle2!$A$1:$E$14,3,FALSE)</f>
        <v>wählen.</v>
      </c>
      <c r="O37" s="3" t="str">
        <f>VLOOKUP(L37,Tabelle2!$A$1:$E$14,4,FALSE)</f>
        <v>Kontaktieren Sie uns</v>
      </c>
      <c r="P37" s="21" t="str">
        <f>VLOOKUP(L37,Tabelle2!$A$1:$E$14,5,FALSE)</f>
        <v>schnellst möglich</v>
      </c>
      <c r="Q37" s="3" t="s">
        <v>51</v>
      </c>
      <c r="R37" s="3" t="str">
        <f>VLOOKUP(Q37,Tabelle2!$A$17:$E$32,2,FALSE)</f>
        <v>Gesundheitsorientierung</v>
      </c>
      <c r="S37" s="6" t="str">
        <f>VLOOKUP(Q37,Tabelle2!$A$17:$E$32,3,FALSE)</f>
        <v>0208 85 000 7052</v>
      </c>
      <c r="T37" s="6" t="str">
        <f>VLOOKUP(Q37,Tabelle2!$A$17:$E$32,4,FALSE)</f>
        <v>hwiedemann@zaq-oberhausen.de</v>
      </c>
      <c r="U37" s="21">
        <f>VLOOKUP(Q37,Tabelle2!$A$17:$E$32,5,FALSE)</f>
        <v>44337</v>
      </c>
      <c r="V37" s="3" t="s">
        <v>141</v>
      </c>
      <c r="W37" s="3" t="str">
        <f>VLOOKUP(V37,Tabelle2!$A$17:$E$32,2,FALSE)</f>
        <v>Berufsbezogenes Deutsch Basis</v>
      </c>
      <c r="X37" s="3" t="str">
        <f>VLOOKUP(V37,Tabelle2!$A$17:$E$32,3,FALSE)</f>
        <v>0208 30 268 17</v>
      </c>
      <c r="Y37" s="3" t="str">
        <f>VLOOKUP(V37,Tabelle2!$A$17:$E$32,4,FALSE)</f>
        <v>fjafari@zaq-oberhausen.de</v>
      </c>
      <c r="Z37" s="21">
        <f>VLOOKUP(V37,Tabelle2!$A$17:$E$32,5,FALSE)</f>
        <v>44337</v>
      </c>
      <c r="AA37" s="3" t="s">
        <v>140</v>
      </c>
      <c r="AB37" s="3" t="str">
        <f>VLOOKUP(AA37,Tabelle2!$A$17:$E$32,2,FALSE)</f>
        <v>Allgemeiner Grundlagenbereich</v>
      </c>
      <c r="AC37" s="3" t="str">
        <f>VLOOKUP(AA37,Tabelle2!$A$17:$E$32,3,FALSE)</f>
        <v>0208 85 000 678</v>
      </c>
      <c r="AD37" s="7" t="str">
        <f>VLOOKUP(AA37,Tabelle2!$A$17:$E$32,4,FALSE)</f>
        <v>wwienen@zaq-oberhausen.de</v>
      </c>
      <c r="AE37" s="22">
        <f>VLOOKUP(AA37,Tabelle2!$A$17:$E$32,5,FALSE)</f>
        <v>44337</v>
      </c>
      <c r="AF37" s="7" t="s">
        <v>40</v>
      </c>
      <c r="AG37" s="7" t="str">
        <f>VLOOKUP(AF37,Tabelle2!$A$17:$E$32,2,FALSE)</f>
        <v>weiteres</v>
      </c>
      <c r="AH37" s="7" t="str">
        <f>VLOOKUP(AF37,Tabelle2!$A$17:$E$32,3,FALSE)</f>
        <v>Fach</v>
      </c>
      <c r="AI37" s="7" t="str">
        <f>VLOOKUP(AF37,Tabelle2!$A$17:$E$32,4,FALSE)</f>
        <v>nach</v>
      </c>
      <c r="AJ37" s="22" t="str">
        <f>VLOOKUP(AF37,Tabelle2!$A$17:$E$32,5,FALSE)</f>
        <v>Absprache</v>
      </c>
    </row>
    <row r="38" spans="1:36" x14ac:dyDescent="0.2">
      <c r="A38" s="2">
        <v>37</v>
      </c>
      <c r="B38" s="3" t="s">
        <v>101</v>
      </c>
      <c r="C38" s="3" t="s">
        <v>102</v>
      </c>
      <c r="D38" s="3" t="s">
        <v>35</v>
      </c>
      <c r="E38" s="3" t="s">
        <v>103</v>
      </c>
      <c r="F38" s="23" t="s">
        <v>87</v>
      </c>
      <c r="G38" s="4" t="s">
        <v>38</v>
      </c>
      <c r="H38" s="5">
        <v>3</v>
      </c>
      <c r="I38" s="17" t="s">
        <v>284</v>
      </c>
      <c r="J38" s="16" t="str">
        <f>VLOOKUP(I38,Tabelle2!$A$35:$E$37,3,FALSE)</f>
        <v>0208 85 000 19</v>
      </c>
      <c r="K38" s="16" t="str">
        <f>VLOOKUP(I38,Tabelle2!$A$35:$E$37,4,FALSE)</f>
        <v>stitopoulos@zaq-oberhausen.de</v>
      </c>
      <c r="L38" s="3" t="s">
        <v>60</v>
      </c>
      <c r="M38" s="3" t="str">
        <f>VLOOKUP(L38,Tabelle2!$A$1:$E$13,2,FALSE)</f>
        <v>Tischlerei MH8</v>
      </c>
      <c r="N38" s="3" t="str">
        <f>VLOOKUP(L38,Tabelle2!$A$1:$E$14,3,FALSE)</f>
        <v>0208 85 000 4105</v>
      </c>
      <c r="O38" s="3" t="str">
        <f>VLOOKUP(L38,Tabelle2!$A$1:$E$14,4,FALSE)</f>
        <v>bkockert@zaq-oberhausen.de</v>
      </c>
      <c r="P38" s="21">
        <f>VLOOKUP(L38,Tabelle2!$A$1:$E$14,5,FALSE)</f>
        <v>44344</v>
      </c>
      <c r="Q38" s="3" t="s">
        <v>51</v>
      </c>
      <c r="R38" s="3" t="str">
        <f>VLOOKUP(Q38,Tabelle2!$A$17:$E$32,2,FALSE)</f>
        <v>Gesundheitsorientierung</v>
      </c>
      <c r="S38" s="6" t="str">
        <f>VLOOKUP(Q38,Tabelle2!$A$17:$E$32,3,FALSE)</f>
        <v>0208 85 000 7052</v>
      </c>
      <c r="T38" s="6" t="str">
        <f>VLOOKUP(Q38,Tabelle2!$A$17:$E$32,4,FALSE)</f>
        <v>hwiedemann@zaq-oberhausen.de</v>
      </c>
      <c r="U38" s="21">
        <f>VLOOKUP(Q38,Tabelle2!$A$17:$E$32,5,FALSE)</f>
        <v>44337</v>
      </c>
      <c r="V38" s="3" t="s">
        <v>104</v>
      </c>
      <c r="W38" s="3" t="str">
        <f>VLOOKUP(V38,Tabelle2!$A$17:$E$32,2,FALSE)</f>
        <v>Berufsbezogenes Deutsch</v>
      </c>
      <c r="X38" s="3" t="str">
        <f>VLOOKUP(V38,Tabelle2!$A$17:$E$32,3,FALSE)</f>
        <v>0208 85 000 62</v>
      </c>
      <c r="Y38" s="3" t="str">
        <f>VLOOKUP(V38,Tabelle2!$A$17:$E$32,4,FALSE)</f>
        <v>mbenninghoff@zaq-oberhausen.de</v>
      </c>
      <c r="Z38" s="21">
        <f>VLOOKUP(V38,Tabelle2!$A$17:$E$32,5,FALSE)</f>
        <v>44337</v>
      </c>
      <c r="AA38" s="3" t="s">
        <v>140</v>
      </c>
      <c r="AB38" s="3" t="str">
        <f>VLOOKUP(AA38,Tabelle2!$A$17:$E$32,2,FALSE)</f>
        <v>Allgemeiner Grundlagenbereich</v>
      </c>
      <c r="AC38" s="3" t="str">
        <f>VLOOKUP(AA38,Tabelle2!$A$17:$E$32,3,FALSE)</f>
        <v>0208 85 000 678</v>
      </c>
      <c r="AD38" s="7" t="str">
        <f>VLOOKUP(AA38,Tabelle2!$A$17:$E$32,4,FALSE)</f>
        <v>wwienen@zaq-oberhausen.de</v>
      </c>
      <c r="AE38" s="22">
        <f>VLOOKUP(AA38,Tabelle2!$A$17:$E$32,5,FALSE)</f>
        <v>44337</v>
      </c>
      <c r="AF38" s="7" t="s">
        <v>40</v>
      </c>
      <c r="AG38" s="7" t="str">
        <f>VLOOKUP(AF38,Tabelle2!$A$17:$E$32,2,FALSE)</f>
        <v>weiteres</v>
      </c>
      <c r="AH38" s="7" t="str">
        <f>VLOOKUP(AF38,Tabelle2!$A$17:$E$32,3,FALSE)</f>
        <v>Fach</v>
      </c>
      <c r="AI38" s="7" t="str">
        <f>VLOOKUP(AF38,Tabelle2!$A$17:$E$32,4,FALSE)</f>
        <v>nach</v>
      </c>
      <c r="AJ38" s="22" t="str">
        <f>VLOOKUP(AF38,Tabelle2!$A$17:$E$32,5,FALSE)</f>
        <v>Absprache</v>
      </c>
    </row>
    <row r="39" spans="1:36" x14ac:dyDescent="0.2">
      <c r="A39" s="2">
        <v>38</v>
      </c>
      <c r="B39" s="3" t="s">
        <v>146</v>
      </c>
      <c r="C39" s="3" t="s">
        <v>147</v>
      </c>
      <c r="D39" s="3" t="s">
        <v>54</v>
      </c>
      <c r="E39" s="3" t="s">
        <v>148</v>
      </c>
      <c r="F39" s="23" t="s">
        <v>55</v>
      </c>
      <c r="G39" s="4" t="s">
        <v>38</v>
      </c>
      <c r="H39" s="5">
        <v>3</v>
      </c>
      <c r="I39" s="17" t="s">
        <v>285</v>
      </c>
      <c r="J39" s="16" t="str">
        <f>VLOOKUP(I39,Tabelle2!$A$35:$E$37,3,FALSE)</f>
        <v>0208 85 000 677</v>
      </c>
      <c r="K39" s="16" t="str">
        <f>VLOOKUP(I39,Tabelle2!$A$35:$E$37,4,FALSE)</f>
        <v>curlaub@zaq-oberhausen.de</v>
      </c>
      <c r="L39" s="3" t="s">
        <v>56</v>
      </c>
      <c r="M39" s="3" t="str">
        <f>VLOOKUP(L39,Tabelle2!$A$1:$E$13,2,FALSE)</f>
        <v>Frieseur</v>
      </c>
      <c r="N39" s="3" t="str">
        <f>VLOOKUP(L39,Tabelle2!$A$1:$E$14,3,FALSE)</f>
        <v>0208 85 000 60</v>
      </c>
      <c r="O39" s="3" t="str">
        <f>VLOOKUP(L39,Tabelle2!$A$1:$E$14,4,FALSE)</f>
        <v>kbuhrke-hoech@zaq-oberhausen.de</v>
      </c>
      <c r="P39" s="21">
        <f>VLOOKUP(L39,Tabelle2!$A$1:$E$14,5,FALSE)</f>
        <v>44337</v>
      </c>
      <c r="Q39" s="3" t="s">
        <v>51</v>
      </c>
      <c r="R39" s="3" t="str">
        <f>VLOOKUP(Q39,Tabelle2!$A$17:$E$32,2,FALSE)</f>
        <v>Gesundheitsorientierung</v>
      </c>
      <c r="S39" s="6" t="str">
        <f>VLOOKUP(Q39,Tabelle2!$A$17:$E$32,3,FALSE)</f>
        <v>0208 85 000 7052</v>
      </c>
      <c r="T39" s="6" t="str">
        <f>VLOOKUP(Q39,Tabelle2!$A$17:$E$32,4,FALSE)</f>
        <v>hwiedemann@zaq-oberhausen.de</v>
      </c>
      <c r="U39" s="21">
        <f>VLOOKUP(Q39,Tabelle2!$A$17:$E$32,5,FALSE)</f>
        <v>44337</v>
      </c>
      <c r="V39" s="3" t="s">
        <v>104</v>
      </c>
      <c r="W39" s="3" t="str">
        <f>VLOOKUP(V39,Tabelle2!$A$17:$E$32,2,FALSE)</f>
        <v>Berufsbezogenes Deutsch</v>
      </c>
      <c r="X39" s="3" t="str">
        <f>VLOOKUP(V39,Tabelle2!$A$17:$E$32,3,FALSE)</f>
        <v>0208 85 000 62</v>
      </c>
      <c r="Y39" s="3" t="str">
        <f>VLOOKUP(V39,Tabelle2!$A$17:$E$32,4,FALSE)</f>
        <v>mbenninghoff@zaq-oberhausen.de</v>
      </c>
      <c r="Z39" s="21">
        <f>VLOOKUP(V39,Tabelle2!$A$17:$E$32,5,FALSE)</f>
        <v>44337</v>
      </c>
      <c r="AA39" s="3" t="s">
        <v>136</v>
      </c>
      <c r="AB39" s="3" t="str">
        <f>VLOOKUP(AA39,Tabelle2!$A$17:$E$32,2,FALSE)</f>
        <v>Bewerbungstraining</v>
      </c>
      <c r="AC39" s="3" t="str">
        <f>VLOOKUP(AA39,Tabelle2!$A$17:$E$32,3,FALSE)</f>
        <v>0208 85 000 678</v>
      </c>
      <c r="AD39" s="7" t="str">
        <f>VLOOKUP(AA39,Tabelle2!$A$17:$E$32,4,FALSE)</f>
        <v>wwienen@zaq-oberhausen.de</v>
      </c>
      <c r="AE39" s="22">
        <f>VLOOKUP(AA39,Tabelle2!$A$17:$E$32,5,FALSE)</f>
        <v>44337</v>
      </c>
      <c r="AF39" s="7" t="s">
        <v>149</v>
      </c>
      <c r="AG39" s="7" t="str">
        <f>VLOOKUP(AF39,Tabelle2!$A$17:$E$32,2,FALSE)</f>
        <v>Medienkompetenz</v>
      </c>
      <c r="AH39" s="7" t="str">
        <f>VLOOKUP(AF39,Tabelle2!$A$17:$E$32,3,FALSE)</f>
        <v>0208 85 000 395</v>
      </c>
      <c r="AI39" s="7" t="str">
        <f>VLOOKUP(AF39,Tabelle2!$A$17:$E$32,4,FALSE)</f>
        <v>skottmann@zaq-oberhausen.de</v>
      </c>
      <c r="AJ39" s="22">
        <f>VLOOKUP(AF39,Tabelle2!$A$17:$E$32,5,FALSE)</f>
        <v>44337</v>
      </c>
    </row>
    <row r="40" spans="1:36" x14ac:dyDescent="0.2">
      <c r="A40" s="2">
        <v>39</v>
      </c>
      <c r="B40" s="3" t="s">
        <v>150</v>
      </c>
      <c r="C40" s="3" t="s">
        <v>151</v>
      </c>
      <c r="D40" s="3" t="s">
        <v>35</v>
      </c>
      <c r="E40" s="3" t="s">
        <v>152</v>
      </c>
      <c r="F40" s="23" t="s">
        <v>49</v>
      </c>
      <c r="G40" s="4" t="s">
        <v>38</v>
      </c>
      <c r="H40" s="5">
        <v>3</v>
      </c>
      <c r="I40" s="17" t="s">
        <v>284</v>
      </c>
      <c r="J40" s="16" t="str">
        <f>VLOOKUP(I40,Tabelle2!$A$35:$E$37,3,FALSE)</f>
        <v>0208 85 000 19</v>
      </c>
      <c r="K40" s="16" t="str">
        <f>VLOOKUP(I40,Tabelle2!$A$35:$E$37,4,FALSE)</f>
        <v>stitopoulos@zaq-oberhausen.de</v>
      </c>
      <c r="L40" s="3" t="s">
        <v>60</v>
      </c>
      <c r="M40" s="3" t="str">
        <f>VLOOKUP(L40,Tabelle2!$A$1:$E$13,2,FALSE)</f>
        <v>Tischlerei MH8</v>
      </c>
      <c r="N40" s="3" t="str">
        <f>VLOOKUP(L40,Tabelle2!$A$1:$E$14,3,FALSE)</f>
        <v>0208 85 000 4105</v>
      </c>
      <c r="O40" s="3" t="str">
        <f>VLOOKUP(L40,Tabelle2!$A$1:$E$14,4,FALSE)</f>
        <v>bkockert@zaq-oberhausen.de</v>
      </c>
      <c r="P40" s="21">
        <f>VLOOKUP(L40,Tabelle2!$A$1:$E$14,5,FALSE)</f>
        <v>44344</v>
      </c>
      <c r="Q40" s="3" t="s">
        <v>51</v>
      </c>
      <c r="R40" s="3" t="str">
        <f>VLOOKUP(Q40,Tabelle2!$A$17:$E$32,2,FALSE)</f>
        <v>Gesundheitsorientierung</v>
      </c>
      <c r="S40" s="6" t="str">
        <f>VLOOKUP(Q40,Tabelle2!$A$17:$E$32,3,FALSE)</f>
        <v>0208 85 000 7052</v>
      </c>
      <c r="T40" s="6" t="str">
        <f>VLOOKUP(Q40,Tabelle2!$A$17:$E$32,4,FALSE)</f>
        <v>hwiedemann@zaq-oberhausen.de</v>
      </c>
      <c r="U40" s="21">
        <f>VLOOKUP(Q40,Tabelle2!$A$17:$E$32,5,FALSE)</f>
        <v>44337</v>
      </c>
      <c r="V40" s="3" t="s">
        <v>141</v>
      </c>
      <c r="W40" s="3" t="str">
        <f>VLOOKUP(V40,Tabelle2!$A$17:$E$32,2,FALSE)</f>
        <v>Berufsbezogenes Deutsch Basis</v>
      </c>
      <c r="X40" s="3" t="str">
        <f>VLOOKUP(V40,Tabelle2!$A$17:$E$32,3,FALSE)</f>
        <v>0208 30 268 17</v>
      </c>
      <c r="Y40" s="3" t="str">
        <f>VLOOKUP(V40,Tabelle2!$A$17:$E$32,4,FALSE)</f>
        <v>fjafari@zaq-oberhausen.de</v>
      </c>
      <c r="Z40" s="21">
        <f>VLOOKUP(V40,Tabelle2!$A$17:$E$32,5,FALSE)</f>
        <v>44337</v>
      </c>
      <c r="AA40" s="3" t="s">
        <v>140</v>
      </c>
      <c r="AB40" s="3" t="str">
        <f>VLOOKUP(AA40,Tabelle2!$A$17:$E$32,2,FALSE)</f>
        <v>Allgemeiner Grundlagenbereich</v>
      </c>
      <c r="AC40" s="3" t="str">
        <f>VLOOKUP(AA40,Tabelle2!$A$17:$E$32,3,FALSE)</f>
        <v>0208 85 000 678</v>
      </c>
      <c r="AD40" s="7" t="str">
        <f>VLOOKUP(AA40,Tabelle2!$A$17:$E$32,4,FALSE)</f>
        <v>wwienen@zaq-oberhausen.de</v>
      </c>
      <c r="AE40" s="22">
        <f>VLOOKUP(AA40,Tabelle2!$A$17:$E$32,5,FALSE)</f>
        <v>44337</v>
      </c>
      <c r="AF40" s="7" t="s">
        <v>40</v>
      </c>
      <c r="AG40" s="7" t="str">
        <f>VLOOKUP(AF40,Tabelle2!$A$17:$E$32,2,FALSE)</f>
        <v>weiteres</v>
      </c>
      <c r="AH40" s="7" t="str">
        <f>VLOOKUP(AF40,Tabelle2!$A$17:$E$32,3,FALSE)</f>
        <v>Fach</v>
      </c>
      <c r="AI40" s="7" t="str">
        <f>VLOOKUP(AF40,Tabelle2!$A$17:$E$32,4,FALSE)</f>
        <v>nach</v>
      </c>
      <c r="AJ40" s="22" t="str">
        <f>VLOOKUP(AF40,Tabelle2!$A$17:$E$32,5,FALSE)</f>
        <v>Absprache</v>
      </c>
    </row>
    <row r="41" spans="1:36" x14ac:dyDescent="0.2">
      <c r="A41" s="2">
        <v>40</v>
      </c>
      <c r="B41" s="8" t="s">
        <v>111</v>
      </c>
      <c r="C41" s="8" t="s">
        <v>112</v>
      </c>
      <c r="D41" s="8" t="s">
        <v>35</v>
      </c>
      <c r="E41" s="8" t="s">
        <v>113</v>
      </c>
      <c r="F41" s="25">
        <v>46145</v>
      </c>
      <c r="G41" s="9" t="s">
        <v>38</v>
      </c>
      <c r="H41" s="10">
        <v>3</v>
      </c>
      <c r="I41" s="17" t="s">
        <v>285</v>
      </c>
      <c r="J41" s="16" t="str">
        <f>VLOOKUP(I41,Tabelle2!$A$35:$E$37,3,FALSE)</f>
        <v>0208 85 000 677</v>
      </c>
      <c r="K41" s="16" t="str">
        <f>VLOOKUP(I41,Tabelle2!$A$35:$E$37,4,FALSE)</f>
        <v>curlaub@zaq-oberhausen.de</v>
      </c>
      <c r="L41" s="8" t="s">
        <v>91</v>
      </c>
      <c r="M41" s="3" t="str">
        <f>VLOOKUP(L41,Tabelle2!$A$1:$E$13,2,FALSE)</f>
        <v>Maler</v>
      </c>
      <c r="N41" s="3" t="str">
        <f>VLOOKUP(L41,Tabelle2!$A$1:$E$14,3,FALSE)</f>
        <v>0208 85 000 23</v>
      </c>
      <c r="O41" s="3" t="str">
        <f>VLOOKUP(L41,Tabelle2!$A$1:$E$14,4,FALSE)</f>
        <v>abamberger@zaq-oberhausen.de</v>
      </c>
      <c r="P41" s="21">
        <f>VLOOKUP(L41,Tabelle2!$A$1:$E$14,5,FALSE)</f>
        <v>44337</v>
      </c>
      <c r="Q41" s="3" t="s">
        <v>51</v>
      </c>
      <c r="R41" s="3" t="str">
        <f>VLOOKUP(Q41,Tabelle2!$A$17:$E$32,2,FALSE)</f>
        <v>Gesundheitsorientierung</v>
      </c>
      <c r="S41" s="6" t="str">
        <f>VLOOKUP(Q41,Tabelle2!$A$17:$E$32,3,FALSE)</f>
        <v>0208 85 000 7052</v>
      </c>
      <c r="T41" s="6" t="str">
        <f>VLOOKUP(Q41,Tabelle2!$A$17:$E$32,4,FALSE)</f>
        <v>hwiedemann@zaq-oberhausen.de</v>
      </c>
      <c r="U41" s="21">
        <f>VLOOKUP(Q41,Tabelle2!$A$17:$E$32,5,FALSE)</f>
        <v>44337</v>
      </c>
      <c r="V41" s="3" t="s">
        <v>141</v>
      </c>
      <c r="W41" s="3" t="str">
        <f>VLOOKUP(V41,Tabelle2!$A$17:$E$32,2,FALSE)</f>
        <v>Berufsbezogenes Deutsch Basis</v>
      </c>
      <c r="X41" s="3" t="str">
        <f>VLOOKUP(V41,Tabelle2!$A$17:$E$32,3,FALSE)</f>
        <v>0208 30 268 17</v>
      </c>
      <c r="Y41" s="3" t="str">
        <f>VLOOKUP(V41,Tabelle2!$A$17:$E$32,4,FALSE)</f>
        <v>fjafari@zaq-oberhausen.de</v>
      </c>
      <c r="Z41" s="21">
        <f>VLOOKUP(V41,Tabelle2!$A$17:$E$32,5,FALSE)</f>
        <v>44337</v>
      </c>
      <c r="AA41" s="3" t="s">
        <v>136</v>
      </c>
      <c r="AB41" s="3" t="str">
        <f>VLOOKUP(AA41,Tabelle2!$A$17:$E$32,2,FALSE)</f>
        <v>Bewerbungstraining</v>
      </c>
      <c r="AC41" s="3" t="str">
        <f>VLOOKUP(AA41,Tabelle2!$A$17:$E$32,3,FALSE)</f>
        <v>0208 85 000 678</v>
      </c>
      <c r="AD41" s="7" t="str">
        <f>VLOOKUP(AA41,Tabelle2!$A$17:$E$32,4,FALSE)</f>
        <v>wwienen@zaq-oberhausen.de</v>
      </c>
      <c r="AE41" s="22">
        <f>VLOOKUP(AA41,Tabelle2!$A$17:$E$32,5,FALSE)</f>
        <v>44337</v>
      </c>
      <c r="AF41" s="7" t="s">
        <v>40</v>
      </c>
      <c r="AG41" s="7" t="str">
        <f>VLOOKUP(AF41,Tabelle2!$A$17:$E$32,2,FALSE)</f>
        <v>weiteres</v>
      </c>
      <c r="AH41" s="7" t="str">
        <f>VLOOKUP(AF41,Tabelle2!$A$17:$E$32,3,FALSE)</f>
        <v>Fach</v>
      </c>
      <c r="AI41" s="7" t="str">
        <f>VLOOKUP(AF41,Tabelle2!$A$17:$E$32,4,FALSE)</f>
        <v>nach</v>
      </c>
      <c r="AJ41" s="22" t="str">
        <f>VLOOKUP(AF41,Tabelle2!$A$17:$E$32,5,FALSE)</f>
        <v>Absprache</v>
      </c>
    </row>
    <row r="42" spans="1:36" x14ac:dyDescent="0.2">
      <c r="A42" s="2">
        <v>41</v>
      </c>
      <c r="B42" s="13" t="s">
        <v>171</v>
      </c>
      <c r="C42" s="13" t="s">
        <v>172</v>
      </c>
      <c r="D42" s="8" t="s">
        <v>54</v>
      </c>
      <c r="E42" t="s">
        <v>173</v>
      </c>
      <c r="F42" s="24" t="s">
        <v>87</v>
      </c>
      <c r="G42" s="4" t="s">
        <v>38</v>
      </c>
      <c r="H42" s="10">
        <v>3</v>
      </c>
      <c r="I42" s="17" t="s">
        <v>284</v>
      </c>
      <c r="J42" s="16" t="str">
        <f>VLOOKUP(I42,Tabelle2!$A$35:$E$37,3,FALSE)</f>
        <v>0208 85 000 19</v>
      </c>
      <c r="K42" s="16" t="str">
        <f>VLOOKUP(I42,Tabelle2!$A$35:$E$37,4,FALSE)</f>
        <v>stitopoulos@zaq-oberhausen.de</v>
      </c>
      <c r="L42" s="3" t="s">
        <v>39</v>
      </c>
      <c r="M42" s="3" t="str">
        <f>VLOOKUP(L42,Tabelle2!$A$1:$E$13,2,FALSE)</f>
        <v>HoGa MH8</v>
      </c>
      <c r="N42" s="3" t="str">
        <f>VLOOKUP(L42,Tabelle2!$A$1:$E$14,3,FALSE)</f>
        <v>0208 85 000 4103</v>
      </c>
      <c r="O42" s="3" t="str">
        <f>VLOOKUP(L42,Tabelle2!$A$1:$E$14,4,FALSE)</f>
        <v>tliese@zaq-oberhausen.de</v>
      </c>
      <c r="P42" s="21">
        <f>VLOOKUP(L42,Tabelle2!$A$1:$E$14,5,FALSE)</f>
        <v>44337</v>
      </c>
      <c r="Q42" s="3" t="s">
        <v>51</v>
      </c>
      <c r="R42" s="3" t="str">
        <f>VLOOKUP(Q42,Tabelle2!$A$17:$E$32,2,FALSE)</f>
        <v>Gesundheitsorientierung</v>
      </c>
      <c r="S42" s="6" t="str">
        <f>VLOOKUP(Q42,Tabelle2!$A$17:$E$32,3,FALSE)</f>
        <v>0208 85 000 7052</v>
      </c>
      <c r="T42" s="6" t="str">
        <f>VLOOKUP(Q42,Tabelle2!$A$17:$E$32,4,FALSE)</f>
        <v>hwiedemann@zaq-oberhausen.de</v>
      </c>
      <c r="U42" s="21">
        <f>VLOOKUP(Q42,Tabelle2!$A$17:$E$32,5,FALSE)</f>
        <v>44337</v>
      </c>
      <c r="V42" s="3" t="s">
        <v>141</v>
      </c>
      <c r="W42" s="3" t="str">
        <f>VLOOKUP(V42,Tabelle2!$A$17:$E$32,2,FALSE)</f>
        <v>Berufsbezogenes Deutsch Basis</v>
      </c>
      <c r="X42" s="3" t="str">
        <f>VLOOKUP(V42,Tabelle2!$A$17:$E$32,3,FALSE)</f>
        <v>0208 30 268 17</v>
      </c>
      <c r="Y42" s="3" t="str">
        <f>VLOOKUP(V42,Tabelle2!$A$17:$E$32,4,FALSE)</f>
        <v>fjafari@zaq-oberhausen.de</v>
      </c>
      <c r="Z42" s="21">
        <f>VLOOKUP(V42,Tabelle2!$A$17:$E$32,5,FALSE)</f>
        <v>44337</v>
      </c>
      <c r="AA42" s="3" t="s">
        <v>140</v>
      </c>
      <c r="AB42" s="3" t="str">
        <f>VLOOKUP(AA42,Tabelle2!$A$17:$E$32,2,FALSE)</f>
        <v>Allgemeiner Grundlagenbereich</v>
      </c>
      <c r="AC42" s="3" t="str">
        <f>VLOOKUP(AA42,Tabelle2!$A$17:$E$32,3,FALSE)</f>
        <v>0208 85 000 678</v>
      </c>
      <c r="AD42" s="7" t="str">
        <f>VLOOKUP(AA42,Tabelle2!$A$17:$E$32,4,FALSE)</f>
        <v>wwienen@zaq-oberhausen.de</v>
      </c>
      <c r="AE42" s="22">
        <f>VLOOKUP(AA42,Tabelle2!$A$17:$E$32,5,FALSE)</f>
        <v>44337</v>
      </c>
      <c r="AF42" s="7" t="s">
        <v>40</v>
      </c>
      <c r="AG42" s="7" t="str">
        <f>VLOOKUP(AF42,Tabelle2!$A$17:$E$32,2,FALSE)</f>
        <v>weiteres</v>
      </c>
      <c r="AH42" s="7" t="str">
        <f>VLOOKUP(AF42,Tabelle2!$A$17:$E$32,3,FALSE)</f>
        <v>Fach</v>
      </c>
      <c r="AI42" s="7" t="str">
        <f>VLOOKUP(AF42,Tabelle2!$A$17:$E$32,4,FALSE)</f>
        <v>nach</v>
      </c>
      <c r="AJ42" s="22" t="str">
        <f>VLOOKUP(AF42,Tabelle2!$A$17:$E$32,5,FALSE)</f>
        <v>Absprache</v>
      </c>
    </row>
    <row r="43" spans="1:36" x14ac:dyDescent="0.2">
      <c r="A43" s="2">
        <v>42</v>
      </c>
      <c r="B43" s="3" t="s">
        <v>154</v>
      </c>
      <c r="C43" s="3" t="s">
        <v>155</v>
      </c>
      <c r="D43" s="3" t="s">
        <v>35</v>
      </c>
      <c r="E43" s="3" t="s">
        <v>156</v>
      </c>
      <c r="F43" s="23" t="s">
        <v>87</v>
      </c>
      <c r="G43" s="4" t="s">
        <v>38</v>
      </c>
      <c r="H43" s="5">
        <v>3</v>
      </c>
      <c r="I43" s="17" t="s">
        <v>284</v>
      </c>
      <c r="J43" s="16" t="str">
        <f>VLOOKUP(I43,Tabelle2!$A$35:$E$37,3,FALSE)</f>
        <v>0208 85 000 19</v>
      </c>
      <c r="K43" s="16" t="str">
        <f>VLOOKUP(I43,Tabelle2!$A$35:$E$37,4,FALSE)</f>
        <v>stitopoulos@zaq-oberhausen.de</v>
      </c>
      <c r="L43" s="3" t="s">
        <v>91</v>
      </c>
      <c r="M43" s="3" t="str">
        <f>VLOOKUP(L43,Tabelle2!$A$1:$E$13,2,FALSE)</f>
        <v>Maler</v>
      </c>
      <c r="N43" s="3" t="str">
        <f>VLOOKUP(L43,Tabelle2!$A$1:$E$14,3,FALSE)</f>
        <v>0208 85 000 23</v>
      </c>
      <c r="O43" s="3" t="str">
        <f>VLOOKUP(L43,Tabelle2!$A$1:$E$14,4,FALSE)</f>
        <v>abamberger@zaq-oberhausen.de</v>
      </c>
      <c r="P43" s="21">
        <f>VLOOKUP(L43,Tabelle2!$A$1:$E$14,5,FALSE)</f>
        <v>44337</v>
      </c>
      <c r="Q43" s="3" t="s">
        <v>51</v>
      </c>
      <c r="R43" s="3" t="str">
        <f>VLOOKUP(Q43,Tabelle2!$A$17:$E$32,2,FALSE)</f>
        <v>Gesundheitsorientierung</v>
      </c>
      <c r="S43" s="6" t="str">
        <f>VLOOKUP(Q43,Tabelle2!$A$17:$E$32,3,FALSE)</f>
        <v>0208 85 000 7052</v>
      </c>
      <c r="T43" s="6" t="str">
        <f>VLOOKUP(Q43,Tabelle2!$A$17:$E$32,4,FALSE)</f>
        <v>hwiedemann@zaq-oberhausen.de</v>
      </c>
      <c r="U43" s="21">
        <f>VLOOKUP(Q43,Tabelle2!$A$17:$E$32,5,FALSE)</f>
        <v>44337</v>
      </c>
      <c r="V43" s="3" t="s">
        <v>104</v>
      </c>
      <c r="W43" s="3" t="str">
        <f>VLOOKUP(V43,Tabelle2!$A$17:$E$32,2,FALSE)</f>
        <v>Berufsbezogenes Deutsch</v>
      </c>
      <c r="X43" s="3" t="str">
        <f>VLOOKUP(V43,Tabelle2!$A$17:$E$32,3,FALSE)</f>
        <v>0208 85 000 62</v>
      </c>
      <c r="Y43" s="3" t="str">
        <f>VLOOKUP(V43,Tabelle2!$A$17:$E$32,4,FALSE)</f>
        <v>mbenninghoff@zaq-oberhausen.de</v>
      </c>
      <c r="Z43" s="21">
        <f>VLOOKUP(V43,Tabelle2!$A$17:$E$32,5,FALSE)</f>
        <v>44337</v>
      </c>
      <c r="AA43" s="3" t="s">
        <v>136</v>
      </c>
      <c r="AB43" s="3" t="str">
        <f>VLOOKUP(AA43,Tabelle2!$A$17:$E$32,2,FALSE)</f>
        <v>Bewerbungstraining</v>
      </c>
      <c r="AC43" s="3" t="str">
        <f>VLOOKUP(AA43,Tabelle2!$A$17:$E$32,3,FALSE)</f>
        <v>0208 85 000 678</v>
      </c>
      <c r="AD43" s="7" t="str">
        <f>VLOOKUP(AA43,Tabelle2!$A$17:$E$32,4,FALSE)</f>
        <v>wwienen@zaq-oberhausen.de</v>
      </c>
      <c r="AE43" s="22">
        <f>VLOOKUP(AA43,Tabelle2!$A$17:$E$32,5,FALSE)</f>
        <v>44337</v>
      </c>
      <c r="AF43" s="7" t="s">
        <v>40</v>
      </c>
      <c r="AG43" s="7" t="str">
        <f>VLOOKUP(AF43,Tabelle2!$A$17:$E$32,2,FALSE)</f>
        <v>weiteres</v>
      </c>
      <c r="AH43" s="7" t="str">
        <f>VLOOKUP(AF43,Tabelle2!$A$17:$E$32,3,FALSE)</f>
        <v>Fach</v>
      </c>
      <c r="AI43" s="7" t="str">
        <f>VLOOKUP(AF43,Tabelle2!$A$17:$E$32,4,FALSE)</f>
        <v>nach</v>
      </c>
      <c r="AJ43" s="22" t="str">
        <f>VLOOKUP(AF43,Tabelle2!$A$17:$E$32,5,FALSE)</f>
        <v>Absprache</v>
      </c>
    </row>
    <row r="44" spans="1:36" x14ac:dyDescent="0.2">
      <c r="A44" s="2">
        <v>43</v>
      </c>
      <c r="B44" s="3" t="s">
        <v>157</v>
      </c>
      <c r="C44" s="3" t="s">
        <v>158</v>
      </c>
      <c r="D44" s="3" t="s">
        <v>35</v>
      </c>
      <c r="E44" s="3" t="s">
        <v>159</v>
      </c>
      <c r="F44" s="23" t="s">
        <v>87</v>
      </c>
      <c r="G44" s="4" t="s">
        <v>38</v>
      </c>
      <c r="H44" s="5">
        <v>3</v>
      </c>
      <c r="I44" s="17" t="s">
        <v>282</v>
      </c>
      <c r="J44" s="16" t="str">
        <f>VLOOKUP(I44,Tabelle2!$A$35:$E$37,3,FALSE)</f>
        <v>0208 85 000 4140</v>
      </c>
      <c r="K44" s="16" t="str">
        <f>VLOOKUP(I44,Tabelle2!$A$35:$E$37,4,FALSE)</f>
        <v>rgermann@zaq-oberhausen.de</v>
      </c>
      <c r="L44" s="3" t="s">
        <v>45</v>
      </c>
      <c r="M44" s="3" t="str">
        <f>VLOOKUP(L44,Tabelle2!$A$1:$E$13,2,FALSE)</f>
        <v>Multiwerkstatt</v>
      </c>
      <c r="N44" s="3" t="str">
        <f>VLOOKUP(L44,Tabelle2!$A$1:$E$14,3,FALSE)</f>
        <v>0208 85 000 4107</v>
      </c>
      <c r="O44" s="3" t="str">
        <f>VLOOKUP(L44,Tabelle2!$A$1:$E$14,4,FALSE)</f>
        <v>dmeyer@zaq-oberhausen.de</v>
      </c>
      <c r="P44" s="21">
        <f>VLOOKUP(L44,Tabelle2!$A$1:$E$14,5,FALSE)</f>
        <v>44337</v>
      </c>
      <c r="Q44" s="3" t="s">
        <v>51</v>
      </c>
      <c r="R44" s="3" t="str">
        <f>VLOOKUP(Q44,Tabelle2!$A$17:$E$32,2,FALSE)</f>
        <v>Gesundheitsorientierung</v>
      </c>
      <c r="S44" s="6" t="str">
        <f>VLOOKUP(Q44,Tabelle2!$A$17:$E$32,3,FALSE)</f>
        <v>0208 85 000 7052</v>
      </c>
      <c r="T44" s="6" t="str">
        <f>VLOOKUP(Q44,Tabelle2!$A$17:$E$32,4,FALSE)</f>
        <v>hwiedemann@zaq-oberhausen.de</v>
      </c>
      <c r="U44" s="21">
        <f>VLOOKUP(Q44,Tabelle2!$A$17:$E$32,5,FALSE)</f>
        <v>44337</v>
      </c>
      <c r="V44" s="3" t="s">
        <v>104</v>
      </c>
      <c r="W44" s="3" t="str">
        <f>VLOOKUP(V44,Tabelle2!$A$17:$E$32,2,FALSE)</f>
        <v>Berufsbezogenes Deutsch</v>
      </c>
      <c r="X44" s="3" t="str">
        <f>VLOOKUP(V44,Tabelle2!$A$17:$E$32,3,FALSE)</f>
        <v>0208 85 000 62</v>
      </c>
      <c r="Y44" s="3" t="str">
        <f>VLOOKUP(V44,Tabelle2!$A$17:$E$32,4,FALSE)</f>
        <v>mbenninghoff@zaq-oberhausen.de</v>
      </c>
      <c r="Z44" s="21">
        <f>VLOOKUP(V44,Tabelle2!$A$17:$E$32,5,FALSE)</f>
        <v>44337</v>
      </c>
      <c r="AA44" s="3" t="s">
        <v>136</v>
      </c>
      <c r="AB44" s="3" t="str">
        <f>VLOOKUP(AA44,Tabelle2!$A$17:$E$32,2,FALSE)</f>
        <v>Bewerbungstraining</v>
      </c>
      <c r="AC44" s="3" t="str">
        <f>VLOOKUP(AA44,Tabelle2!$A$17:$E$32,3,FALSE)</f>
        <v>0208 85 000 678</v>
      </c>
      <c r="AD44" s="7" t="str">
        <f>VLOOKUP(AA44,Tabelle2!$A$17:$E$32,4,FALSE)</f>
        <v>wwienen@zaq-oberhausen.de</v>
      </c>
      <c r="AE44" s="22">
        <f>VLOOKUP(AA44,Tabelle2!$A$17:$E$32,5,FALSE)</f>
        <v>44337</v>
      </c>
      <c r="AF44" s="7" t="s">
        <v>40</v>
      </c>
      <c r="AG44" s="7" t="str">
        <f>VLOOKUP(AF44,Tabelle2!$A$17:$E$32,2,FALSE)</f>
        <v>weiteres</v>
      </c>
      <c r="AH44" s="7" t="str">
        <f>VLOOKUP(AF44,Tabelle2!$A$17:$E$32,3,FALSE)</f>
        <v>Fach</v>
      </c>
      <c r="AI44" s="7" t="str">
        <f>VLOOKUP(AF44,Tabelle2!$A$17:$E$32,4,FALSE)</f>
        <v>nach</v>
      </c>
      <c r="AJ44" s="22" t="str">
        <f>VLOOKUP(AF44,Tabelle2!$A$17:$E$32,5,FALSE)</f>
        <v>Absprache</v>
      </c>
    </row>
    <row r="45" spans="1:36" x14ac:dyDescent="0.2">
      <c r="A45" s="2">
        <v>44</v>
      </c>
      <c r="B45" s="3" t="s">
        <v>117</v>
      </c>
      <c r="C45" s="3" t="s">
        <v>118</v>
      </c>
      <c r="D45" s="3" t="s">
        <v>35</v>
      </c>
      <c r="E45" s="3" t="s">
        <v>119</v>
      </c>
      <c r="F45" s="23">
        <v>46049</v>
      </c>
      <c r="G45" s="4" t="s">
        <v>38</v>
      </c>
      <c r="H45" s="5">
        <v>3</v>
      </c>
      <c r="I45" s="17" t="s">
        <v>285</v>
      </c>
      <c r="J45" s="16" t="str">
        <f>VLOOKUP(I45,Tabelle2!$A$35:$E$37,3,FALSE)</f>
        <v>0208 85 000 677</v>
      </c>
      <c r="K45" s="16" t="str">
        <f>VLOOKUP(I45,Tabelle2!$A$35:$E$37,4,FALSE)</f>
        <v>curlaub@zaq-oberhausen.de</v>
      </c>
      <c r="L45" s="3" t="s">
        <v>80</v>
      </c>
      <c r="M45" s="3" t="str">
        <f>VLOOKUP(L45,Tabelle2!$A$1:$E$13,2,FALSE)</f>
        <v>Verkauf</v>
      </c>
      <c r="N45" s="3" t="str">
        <f>VLOOKUP(L45,Tabelle2!$A$1:$E$14,3,FALSE)</f>
        <v>0178 90 55 106</v>
      </c>
      <c r="O45" s="3" t="str">
        <f>VLOOKUP(L45,Tabelle2!$A$1:$E$14,4,FALSE)</f>
        <v>egrosse-wilde@zaq-oberhausen.de</v>
      </c>
      <c r="P45" s="21">
        <f>VLOOKUP(L45,Tabelle2!$A$1:$E$14,5,FALSE)</f>
        <v>44337</v>
      </c>
      <c r="Q45" s="3" t="s">
        <v>51</v>
      </c>
      <c r="R45" s="3" t="str">
        <f>VLOOKUP(Q45,Tabelle2!$A$17:$E$32,2,FALSE)</f>
        <v>Gesundheitsorientierung</v>
      </c>
      <c r="S45" s="6" t="str">
        <f>VLOOKUP(Q45,Tabelle2!$A$17:$E$32,3,FALSE)</f>
        <v>0208 85 000 7052</v>
      </c>
      <c r="T45" s="6" t="str">
        <f>VLOOKUP(Q45,Tabelle2!$A$17:$E$32,4,FALSE)</f>
        <v>hwiedemann@zaq-oberhausen.de</v>
      </c>
      <c r="U45" s="21">
        <f>VLOOKUP(Q45,Tabelle2!$A$17:$E$32,5,FALSE)</f>
        <v>44337</v>
      </c>
      <c r="V45" s="3" t="s">
        <v>104</v>
      </c>
      <c r="W45" s="3" t="str">
        <f>VLOOKUP(V45,Tabelle2!$A$17:$E$32,2,FALSE)</f>
        <v>Berufsbezogenes Deutsch</v>
      </c>
      <c r="X45" s="3" t="str">
        <f>VLOOKUP(V45,Tabelle2!$A$17:$E$32,3,FALSE)</f>
        <v>0208 85 000 62</v>
      </c>
      <c r="Y45" s="3" t="str">
        <f>VLOOKUP(V45,Tabelle2!$A$17:$E$32,4,FALSE)</f>
        <v>mbenninghoff@zaq-oberhausen.de</v>
      </c>
      <c r="Z45" s="21">
        <f>VLOOKUP(V45,Tabelle2!$A$17:$E$32,5,FALSE)</f>
        <v>44337</v>
      </c>
      <c r="AA45" s="3" t="s">
        <v>40</v>
      </c>
      <c r="AB45" s="3" t="str">
        <f>VLOOKUP(AA45,Tabelle2!$A$17:$E$32,2,FALSE)</f>
        <v>weiteres</v>
      </c>
      <c r="AC45" s="3" t="str">
        <f>VLOOKUP(AA45,Tabelle2!$A$17:$E$32,3,FALSE)</f>
        <v>Fach</v>
      </c>
      <c r="AD45" s="7" t="str">
        <f>VLOOKUP(AA45,Tabelle2!$A$17:$E$32,4,FALSE)</f>
        <v>nach</v>
      </c>
      <c r="AE45" s="22" t="str">
        <f>VLOOKUP(AA45,Tabelle2!$A$17:$E$32,5,FALSE)</f>
        <v>Absprache</v>
      </c>
      <c r="AF45" s="7" t="s">
        <v>40</v>
      </c>
      <c r="AG45" s="7" t="str">
        <f>VLOOKUP(AF45,Tabelle2!$A$17:$E$32,2,FALSE)</f>
        <v>weiteres</v>
      </c>
      <c r="AH45" s="7" t="str">
        <f>VLOOKUP(AF45,Tabelle2!$A$17:$E$32,3,FALSE)</f>
        <v>Fach</v>
      </c>
      <c r="AI45" s="7" t="str">
        <f>VLOOKUP(AF45,Tabelle2!$A$17:$E$32,4,FALSE)</f>
        <v>nach</v>
      </c>
      <c r="AJ45" s="22" t="str">
        <f>VLOOKUP(AF45,Tabelle2!$A$17:$E$32,5,FALSE)</f>
        <v>Absprache</v>
      </c>
    </row>
    <row r="46" spans="1:36" x14ac:dyDescent="0.2">
      <c r="A46" s="2">
        <v>45</v>
      </c>
      <c r="B46" s="3" t="s">
        <v>160</v>
      </c>
      <c r="C46" s="3" t="s">
        <v>161</v>
      </c>
      <c r="D46" s="3" t="s">
        <v>35</v>
      </c>
      <c r="E46" s="3" t="s">
        <v>162</v>
      </c>
      <c r="F46" s="23" t="s">
        <v>37</v>
      </c>
      <c r="G46" s="4" t="s">
        <v>38</v>
      </c>
      <c r="H46" s="5">
        <v>3</v>
      </c>
      <c r="I46" s="17" t="s">
        <v>284</v>
      </c>
      <c r="J46" s="16" t="str">
        <f>VLOOKUP(I46,Tabelle2!$A$35:$E$37,3,FALSE)</f>
        <v>0208 85 000 19</v>
      </c>
      <c r="K46" s="16" t="str">
        <f>VLOOKUP(I46,Tabelle2!$A$35:$E$37,4,FALSE)</f>
        <v>stitopoulos@zaq-oberhausen.de</v>
      </c>
      <c r="L46" s="3" t="s">
        <v>56</v>
      </c>
      <c r="M46" s="3" t="str">
        <f>VLOOKUP(L46,Tabelle2!$A$1:$E$13,2,FALSE)</f>
        <v>Frieseur</v>
      </c>
      <c r="N46" s="3" t="str">
        <f>VLOOKUP(L46,Tabelle2!$A$1:$E$14,3,FALSE)</f>
        <v>0208 85 000 60</v>
      </c>
      <c r="O46" s="3" t="str">
        <f>VLOOKUP(L46,Tabelle2!$A$1:$E$14,4,FALSE)</f>
        <v>kbuhrke-hoech@zaq-oberhausen.de</v>
      </c>
      <c r="P46" s="21">
        <f>VLOOKUP(L46,Tabelle2!$A$1:$E$14,5,FALSE)</f>
        <v>44337</v>
      </c>
      <c r="Q46" s="3" t="s">
        <v>51</v>
      </c>
      <c r="R46" s="3" t="str">
        <f>VLOOKUP(Q46,Tabelle2!$A$17:$E$32,2,FALSE)</f>
        <v>Gesundheitsorientierung</v>
      </c>
      <c r="S46" s="6" t="str">
        <f>VLOOKUP(Q46,Tabelle2!$A$17:$E$32,3,FALSE)</f>
        <v>0208 85 000 7052</v>
      </c>
      <c r="T46" s="6" t="str">
        <f>VLOOKUP(Q46,Tabelle2!$A$17:$E$32,4,FALSE)</f>
        <v>hwiedemann@zaq-oberhausen.de</v>
      </c>
      <c r="U46" s="21">
        <f>VLOOKUP(Q46,Tabelle2!$A$17:$E$32,5,FALSE)</f>
        <v>44337</v>
      </c>
      <c r="V46" s="3" t="s">
        <v>141</v>
      </c>
      <c r="W46" s="3" t="str">
        <f>VLOOKUP(V46,Tabelle2!$A$17:$E$32,2,FALSE)</f>
        <v>Berufsbezogenes Deutsch Basis</v>
      </c>
      <c r="X46" s="3" t="str">
        <f>VLOOKUP(V46,Tabelle2!$A$17:$E$32,3,FALSE)</f>
        <v>0208 30 268 17</v>
      </c>
      <c r="Y46" s="3" t="str">
        <f>VLOOKUP(V46,Tabelle2!$A$17:$E$32,4,FALSE)</f>
        <v>fjafari@zaq-oberhausen.de</v>
      </c>
      <c r="Z46" s="21">
        <f>VLOOKUP(V46,Tabelle2!$A$17:$E$32,5,FALSE)</f>
        <v>44337</v>
      </c>
      <c r="AA46" s="3" t="s">
        <v>140</v>
      </c>
      <c r="AB46" s="3" t="str">
        <f>VLOOKUP(AA46,Tabelle2!$A$17:$E$32,2,FALSE)</f>
        <v>Allgemeiner Grundlagenbereich</v>
      </c>
      <c r="AC46" s="3" t="str">
        <f>VLOOKUP(AA46,Tabelle2!$A$17:$E$32,3,FALSE)</f>
        <v>0208 85 000 678</v>
      </c>
      <c r="AD46" s="7" t="str">
        <f>VLOOKUP(AA46,Tabelle2!$A$17:$E$32,4,FALSE)</f>
        <v>wwienen@zaq-oberhausen.de</v>
      </c>
      <c r="AE46" s="22">
        <f>VLOOKUP(AA46,Tabelle2!$A$17:$E$32,5,FALSE)</f>
        <v>44337</v>
      </c>
      <c r="AF46" s="7" t="s">
        <v>40</v>
      </c>
      <c r="AG46" s="7" t="str">
        <f>VLOOKUP(AF46,Tabelle2!$A$17:$E$32,2,FALSE)</f>
        <v>weiteres</v>
      </c>
      <c r="AH46" s="7" t="str">
        <f>VLOOKUP(AF46,Tabelle2!$A$17:$E$32,3,FALSE)</f>
        <v>Fach</v>
      </c>
      <c r="AI46" s="7" t="str">
        <f>VLOOKUP(AF46,Tabelle2!$A$17:$E$32,4,FALSE)</f>
        <v>nach</v>
      </c>
      <c r="AJ46" s="22" t="str">
        <f>VLOOKUP(AF46,Tabelle2!$A$17:$E$32,5,FALSE)</f>
        <v>Absprache</v>
      </c>
    </row>
    <row r="47" spans="1:36" x14ac:dyDescent="0.2">
      <c r="A47" s="2">
        <v>46</v>
      </c>
      <c r="B47" s="3" t="s">
        <v>163</v>
      </c>
      <c r="C47" s="3" t="s">
        <v>164</v>
      </c>
      <c r="D47" s="3" t="s">
        <v>54</v>
      </c>
      <c r="E47" s="3" t="s">
        <v>165</v>
      </c>
      <c r="F47" s="23" t="s">
        <v>37</v>
      </c>
      <c r="G47" s="4" t="s">
        <v>38</v>
      </c>
      <c r="H47" s="5">
        <v>3</v>
      </c>
      <c r="I47" s="17" t="s">
        <v>284</v>
      </c>
      <c r="J47" s="16" t="str">
        <f>VLOOKUP(I47,Tabelle2!$A$35:$E$37,3,FALSE)</f>
        <v>0208 85 000 19</v>
      </c>
      <c r="K47" s="16" t="str">
        <f>VLOOKUP(I47,Tabelle2!$A$35:$E$37,4,FALSE)</f>
        <v>stitopoulos@zaq-oberhausen.de</v>
      </c>
      <c r="L47" s="3" t="s">
        <v>135</v>
      </c>
      <c r="M47" s="3" t="str">
        <f>VLOOKUP(L47,Tabelle2!$A$1:$E$13,2,FALSE)</f>
        <v>HoGa E100</v>
      </c>
      <c r="N47" s="3" t="str">
        <f>VLOOKUP(L47,Tabelle2!$A$1:$E$14,3,FALSE)</f>
        <v>0208 85 000 63</v>
      </c>
      <c r="O47" s="3" t="str">
        <f>VLOOKUP(L47,Tabelle2!$A$1:$E$14,4,FALSE)</f>
        <v>mmmueller@zaq-oberhausen.de</v>
      </c>
      <c r="P47" s="21">
        <f>VLOOKUP(L47,Tabelle2!$A$1:$E$14,5,FALSE)</f>
        <v>44337</v>
      </c>
      <c r="Q47" s="3" t="s">
        <v>51</v>
      </c>
      <c r="R47" s="3" t="str">
        <f>VLOOKUP(Q47,Tabelle2!$A$17:$E$32,2,FALSE)</f>
        <v>Gesundheitsorientierung</v>
      </c>
      <c r="S47" s="6" t="str">
        <f>VLOOKUP(Q47,Tabelle2!$A$17:$E$32,3,FALSE)</f>
        <v>0208 85 000 7052</v>
      </c>
      <c r="T47" s="6" t="str">
        <f>VLOOKUP(Q47,Tabelle2!$A$17:$E$32,4,FALSE)</f>
        <v>hwiedemann@zaq-oberhausen.de</v>
      </c>
      <c r="U47" s="21">
        <f>VLOOKUP(Q47,Tabelle2!$A$17:$E$32,5,FALSE)</f>
        <v>44337</v>
      </c>
      <c r="V47" s="3" t="s">
        <v>104</v>
      </c>
      <c r="W47" s="3" t="str">
        <f>VLOOKUP(V47,Tabelle2!$A$17:$E$32,2,FALSE)</f>
        <v>Berufsbezogenes Deutsch</v>
      </c>
      <c r="X47" s="3" t="str">
        <f>VLOOKUP(V47,Tabelle2!$A$17:$E$32,3,FALSE)</f>
        <v>0208 85 000 62</v>
      </c>
      <c r="Y47" s="3" t="str">
        <f>VLOOKUP(V47,Tabelle2!$A$17:$E$32,4,FALSE)</f>
        <v>mbenninghoff@zaq-oberhausen.de</v>
      </c>
      <c r="Z47" s="21">
        <f>VLOOKUP(V47,Tabelle2!$A$17:$E$32,5,FALSE)</f>
        <v>44337</v>
      </c>
      <c r="AA47" s="3" t="s">
        <v>136</v>
      </c>
      <c r="AB47" s="3" t="str">
        <f>VLOOKUP(AA47,Tabelle2!$A$17:$E$32,2,FALSE)</f>
        <v>Bewerbungstraining</v>
      </c>
      <c r="AC47" s="3" t="str">
        <f>VLOOKUP(AA47,Tabelle2!$A$17:$E$32,3,FALSE)</f>
        <v>0208 85 000 678</v>
      </c>
      <c r="AD47" s="7" t="str">
        <f>VLOOKUP(AA47,Tabelle2!$A$17:$E$32,4,FALSE)</f>
        <v>wwienen@zaq-oberhausen.de</v>
      </c>
      <c r="AE47" s="22">
        <f>VLOOKUP(AA47,Tabelle2!$A$17:$E$32,5,FALSE)</f>
        <v>44337</v>
      </c>
      <c r="AF47" s="7" t="s">
        <v>149</v>
      </c>
      <c r="AG47" s="7" t="str">
        <f>VLOOKUP(AF47,Tabelle2!$A$17:$E$32,2,FALSE)</f>
        <v>Medienkompetenz</v>
      </c>
      <c r="AH47" s="7" t="str">
        <f>VLOOKUP(AF47,Tabelle2!$A$17:$E$32,3,FALSE)</f>
        <v>0208 85 000 395</v>
      </c>
      <c r="AI47" s="7" t="str">
        <f>VLOOKUP(AF47,Tabelle2!$A$17:$E$32,4,FALSE)</f>
        <v>skottmann@zaq-oberhausen.de</v>
      </c>
      <c r="AJ47" s="22">
        <f>VLOOKUP(AF47,Tabelle2!$A$17:$E$32,5,FALSE)</f>
        <v>44337</v>
      </c>
    </row>
    <row r="48" spans="1:36" x14ac:dyDescent="0.2">
      <c r="A48" s="2">
        <v>47</v>
      </c>
      <c r="B48" s="8" t="s">
        <v>298</v>
      </c>
      <c r="C48" s="8" t="s">
        <v>299</v>
      </c>
      <c r="D48" s="8" t="s">
        <v>35</v>
      </c>
      <c r="E48" s="8" t="s">
        <v>300</v>
      </c>
      <c r="F48" s="23">
        <v>46047</v>
      </c>
      <c r="G48" s="4" t="s">
        <v>38</v>
      </c>
      <c r="H48" s="11">
        <v>1</v>
      </c>
      <c r="I48" s="17" t="s">
        <v>282</v>
      </c>
      <c r="J48" s="16" t="str">
        <f>VLOOKUP(I48,Tabelle2!$A$35:$E$37,3,FALSE)</f>
        <v>0208 85 000 4140</v>
      </c>
      <c r="K48" s="16" t="str">
        <f>VLOOKUP(I48,Tabelle2!$A$35:$E$37,4,FALSE)</f>
        <v>rgermann@zaq-oberhausen.de</v>
      </c>
      <c r="L48" s="8" t="s">
        <v>145</v>
      </c>
      <c r="M48" s="3" t="str">
        <f>VLOOKUP(L48,Tabelle2!$A$1:$E$13,2,FALSE)</f>
        <v>Arbeitsbereich</v>
      </c>
      <c r="N48" s="3" t="str">
        <f>VLOOKUP(L48,Tabelle2!$A$1:$E$14,3,FALSE)</f>
        <v>wählen.</v>
      </c>
      <c r="O48" s="3" t="str">
        <f>VLOOKUP(L48,Tabelle2!$A$1:$E$14,4,FALSE)</f>
        <v>Kontaktieren Sie uns</v>
      </c>
      <c r="P48" s="21" t="str">
        <f>VLOOKUP(L48,Tabelle2!$A$1:$E$14,5,FALSE)</f>
        <v>schnellst möglich</v>
      </c>
      <c r="Q48" s="3" t="s">
        <v>65</v>
      </c>
      <c r="R48" s="3" t="str">
        <f>VLOOKUP(Q48,Tabelle2!$A$17:$E$32,2,FALSE)</f>
        <v>Bewerbungstraining</v>
      </c>
      <c r="S48" s="6" t="str">
        <f>VLOOKUP(Q48,Tabelle2!$A$17:$E$32,3,FALSE)</f>
        <v>0208 85 000 679</v>
      </c>
      <c r="T48" s="6" t="str">
        <f>VLOOKUP(Q48,Tabelle2!$A$17:$E$32,4,FALSE)</f>
        <v>merden@zaq-oberhausen.de</v>
      </c>
      <c r="U48" s="21">
        <f>VLOOKUP(Q48,Tabelle2!$A$17:$E$32,5,FALSE)</f>
        <v>44337</v>
      </c>
      <c r="V48" s="8" t="s">
        <v>51</v>
      </c>
      <c r="W48" s="3" t="str">
        <f>VLOOKUP(V48,Tabelle2!$A$17:$E$32,2,FALSE)</f>
        <v>Gesundheitsorientierung</v>
      </c>
      <c r="X48" s="3" t="str">
        <f>VLOOKUP(V48,Tabelle2!$A$17:$E$32,3,FALSE)</f>
        <v>0208 85 000 7052</v>
      </c>
      <c r="Y48" s="3" t="str">
        <f>VLOOKUP(V48,Tabelle2!$A$17:$E$32,4,FALSE)</f>
        <v>hwiedemann@zaq-oberhausen.de</v>
      </c>
      <c r="Z48" s="21">
        <f>VLOOKUP(V48,Tabelle2!$A$17:$E$32,5,FALSE)</f>
        <v>44337</v>
      </c>
      <c r="AA48" s="3" t="s">
        <v>66</v>
      </c>
      <c r="AB48" s="3" t="str">
        <f>VLOOKUP(AA48,Tabelle2!$A$17:$E$32,2,FALSE)</f>
        <v>Allgemeiner Grundlagenbereich</v>
      </c>
      <c r="AC48" s="3" t="str">
        <f>VLOOKUP(AA48,Tabelle2!$A$17:$E$32,3,FALSE)</f>
        <v>0208 85 000  7002</v>
      </c>
      <c r="AD48" s="7" t="str">
        <f>VLOOKUP(AA48,Tabelle2!$A$17:$E$32,4,FALSE)</f>
        <v>azens@zaq-oberhausen.de</v>
      </c>
      <c r="AE48" s="22">
        <f>VLOOKUP(AA48,Tabelle2!$A$17:$E$32,5,FALSE)</f>
        <v>44337</v>
      </c>
      <c r="AF48" s="7" t="s">
        <v>40</v>
      </c>
      <c r="AG48" s="7" t="str">
        <f>VLOOKUP(AF48,Tabelle2!$A$17:$E$32,2,FALSE)</f>
        <v>weiteres</v>
      </c>
      <c r="AH48" s="7" t="str">
        <f>VLOOKUP(AF48,Tabelle2!$A$17:$E$32,3,FALSE)</f>
        <v>Fach</v>
      </c>
      <c r="AI48" s="7" t="str">
        <f>VLOOKUP(AF48,Tabelle2!$A$17:$E$32,4,FALSE)</f>
        <v>nach</v>
      </c>
      <c r="AJ48" s="22" t="str">
        <f>VLOOKUP(AF48,Tabelle2!$A$17:$E$32,5,FALSE)</f>
        <v>Absprache</v>
      </c>
    </row>
    <row r="49" spans="1:36" x14ac:dyDescent="0.2">
      <c r="A49" s="2">
        <v>48</v>
      </c>
      <c r="B49" s="8" t="s">
        <v>301</v>
      </c>
      <c r="C49" s="8" t="s">
        <v>302</v>
      </c>
      <c r="D49" s="8" t="s">
        <v>35</v>
      </c>
      <c r="E49" s="8" t="s">
        <v>303</v>
      </c>
      <c r="F49" s="24">
        <v>46047</v>
      </c>
      <c r="G49" s="4" t="s">
        <v>38</v>
      </c>
      <c r="H49" s="10">
        <v>3</v>
      </c>
      <c r="I49" s="17" t="s">
        <v>285</v>
      </c>
      <c r="J49" s="16" t="str">
        <f>VLOOKUP(I49,Tabelle2!$A$35:$E$37,3,FALSE)</f>
        <v>0208 85 000 677</v>
      </c>
      <c r="K49" s="16" t="str">
        <f>VLOOKUP(I49,Tabelle2!$A$35:$E$37,4,FALSE)</f>
        <v>curlaub@zaq-oberhausen.de</v>
      </c>
      <c r="L49" s="8" t="s">
        <v>145</v>
      </c>
      <c r="M49" s="3" t="str">
        <f>VLOOKUP(L49,Tabelle2!$A$1:$E$13,2,FALSE)</f>
        <v>Arbeitsbereich</v>
      </c>
      <c r="N49" s="3" t="str">
        <f>VLOOKUP(L49,Tabelle2!$A$1:$E$14,3,FALSE)</f>
        <v>wählen.</v>
      </c>
      <c r="O49" s="3" t="str">
        <f>VLOOKUP(L49,Tabelle2!$A$1:$E$14,4,FALSE)</f>
        <v>Kontaktieren Sie uns</v>
      </c>
      <c r="P49" s="21" t="str">
        <f>VLOOKUP(L49,Tabelle2!$A$1:$E$14,5,FALSE)</f>
        <v>schnellst möglich</v>
      </c>
      <c r="Q49" s="3" t="s">
        <v>51</v>
      </c>
      <c r="R49" s="3" t="str">
        <f>VLOOKUP(Q49,Tabelle2!$A$17:$E$32,2,FALSE)</f>
        <v>Gesundheitsorientierung</v>
      </c>
      <c r="S49" s="6" t="str">
        <f>VLOOKUP(Q49,Tabelle2!$A$17:$E$32,3,FALSE)</f>
        <v>0208 85 000 7052</v>
      </c>
      <c r="T49" s="6" t="str">
        <f>VLOOKUP(Q49,Tabelle2!$A$17:$E$32,4,FALSE)</f>
        <v>hwiedemann@zaq-oberhausen.de</v>
      </c>
      <c r="U49" s="21">
        <f>VLOOKUP(Q49,Tabelle2!$A$17:$E$32,5,FALSE)</f>
        <v>44337</v>
      </c>
      <c r="V49" s="8" t="s">
        <v>140</v>
      </c>
      <c r="W49" s="3" t="str">
        <f>VLOOKUP(V49,Tabelle2!$A$17:$E$32,2,FALSE)</f>
        <v>Allgemeiner Grundlagenbereich</v>
      </c>
      <c r="X49" s="3" t="str">
        <f>VLOOKUP(V49,Tabelle2!$A$17:$E$32,3,FALSE)</f>
        <v>0208 85 000 678</v>
      </c>
      <c r="Y49" s="3" t="str">
        <f>VLOOKUP(V49,Tabelle2!$A$17:$E$32,4,FALSE)</f>
        <v>wwienen@zaq-oberhausen.de</v>
      </c>
      <c r="Z49" s="21">
        <f>VLOOKUP(V49,Tabelle2!$A$17:$E$32,5,FALSE)</f>
        <v>44337</v>
      </c>
      <c r="AA49" s="3" t="s">
        <v>136</v>
      </c>
      <c r="AB49" s="3" t="str">
        <f>VLOOKUP(AA49,Tabelle2!$A$17:$E$32,2,FALSE)</f>
        <v>Bewerbungstraining</v>
      </c>
      <c r="AC49" s="3" t="str">
        <f>VLOOKUP(AA49,Tabelle2!$A$17:$E$32,3,FALSE)</f>
        <v>0208 85 000 678</v>
      </c>
      <c r="AD49" s="7" t="str">
        <f>VLOOKUP(AA49,Tabelle2!$A$17:$E$32,4,FALSE)</f>
        <v>wwienen@zaq-oberhausen.de</v>
      </c>
      <c r="AE49" s="22">
        <f>VLOOKUP(AA49,Tabelle2!$A$17:$E$32,5,FALSE)</f>
        <v>44337</v>
      </c>
      <c r="AF49" s="7" t="s">
        <v>40</v>
      </c>
      <c r="AG49" s="7" t="str">
        <f>VLOOKUP(AF49,Tabelle2!$A$17:$E$32,2,FALSE)</f>
        <v>weiteres</v>
      </c>
      <c r="AH49" s="7" t="str">
        <f>VLOOKUP(AF49,Tabelle2!$A$17:$E$32,3,FALSE)</f>
        <v>Fach</v>
      </c>
      <c r="AI49" s="7" t="str">
        <f>VLOOKUP(AF49,Tabelle2!$A$17:$E$32,4,FALSE)</f>
        <v>nach</v>
      </c>
      <c r="AJ49" s="22" t="str">
        <f>VLOOKUP(AF49,Tabelle2!$A$17:$E$32,5,FALSE)</f>
        <v>Absprache</v>
      </c>
    </row>
    <row r="50" spans="1:36" x14ac:dyDescent="0.2">
      <c r="A50" s="2">
        <v>49</v>
      </c>
      <c r="B50" s="3"/>
      <c r="C50" s="3"/>
      <c r="D50" s="3"/>
      <c r="E50" s="3"/>
      <c r="F50" s="23"/>
      <c r="G50" s="4"/>
      <c r="H50" s="5"/>
      <c r="I50" s="17"/>
      <c r="J50" s="16" t="e">
        <f>VLOOKUP(I50,Tabelle2!$A$35:$E$37,3,FALSE)</f>
        <v>#N/A</v>
      </c>
      <c r="K50" s="16" t="e">
        <f>VLOOKUP(I50,Tabelle2!$A$35:$E$37,4,FALSE)</f>
        <v>#N/A</v>
      </c>
      <c r="L50" s="3"/>
      <c r="M50" s="3" t="e">
        <f>VLOOKUP(L50,Tabelle2!$A$1:$E$13,2,FALSE)</f>
        <v>#N/A</v>
      </c>
      <c r="N50" s="3" t="e">
        <f>VLOOKUP(L50,Tabelle2!$A$1:$E$14,3,FALSE)</f>
        <v>#N/A</v>
      </c>
      <c r="O50" s="3" t="e">
        <f>VLOOKUP(L50,Tabelle2!$A$1:$E$14,4,FALSE)</f>
        <v>#N/A</v>
      </c>
      <c r="P50" s="21" t="e">
        <f>VLOOKUP(L50,Tabelle2!$A$1:$E$14,5,FALSE)</f>
        <v>#N/A</v>
      </c>
      <c r="Q50" s="3" t="s">
        <v>40</v>
      </c>
      <c r="R50" s="3" t="str">
        <f>VLOOKUP(Q50,Tabelle2!$A$17:$E$32,2,FALSE)</f>
        <v>weiteres</v>
      </c>
      <c r="S50" s="6" t="str">
        <f>VLOOKUP(Q50,Tabelle2!$A$17:$E$32,3,FALSE)</f>
        <v>Fach</v>
      </c>
      <c r="T50" s="6" t="str">
        <f>VLOOKUP(Q50,Tabelle2!$A$17:$E$32,4,FALSE)</f>
        <v>nach</v>
      </c>
      <c r="U50" s="21" t="str">
        <f>VLOOKUP(Q50,Tabelle2!$A$17:$E$32,5,FALSE)</f>
        <v>Absprache</v>
      </c>
      <c r="V50" s="3" t="s">
        <v>40</v>
      </c>
      <c r="W50" s="3" t="str">
        <f>VLOOKUP(V50,Tabelle2!$A$17:$E$32,2,FALSE)</f>
        <v>weiteres</v>
      </c>
      <c r="X50" s="3" t="str">
        <f>VLOOKUP(V50,Tabelle2!$A$17:$E$32,3,FALSE)</f>
        <v>Fach</v>
      </c>
      <c r="Y50" s="3" t="str">
        <f>VLOOKUP(V50,Tabelle2!$A$17:$E$32,4,FALSE)</f>
        <v>nach</v>
      </c>
      <c r="Z50" s="21" t="str">
        <f>VLOOKUP(V50,Tabelle2!$A$17:$E$32,5,FALSE)</f>
        <v>Absprache</v>
      </c>
      <c r="AA50" s="3" t="s">
        <v>40</v>
      </c>
      <c r="AB50" s="3" t="str">
        <f>VLOOKUP(AA50,Tabelle2!$A$17:$E$32,2,FALSE)</f>
        <v>weiteres</v>
      </c>
      <c r="AC50" s="3" t="str">
        <f>VLOOKUP(AA50,Tabelle2!$A$17:$E$32,3,FALSE)</f>
        <v>Fach</v>
      </c>
      <c r="AD50" s="7" t="str">
        <f>VLOOKUP(AA50,Tabelle2!$A$17:$E$32,4,FALSE)</f>
        <v>nach</v>
      </c>
      <c r="AE50" s="22" t="str">
        <f>VLOOKUP(AA50,Tabelle2!$A$17:$E$32,5,FALSE)</f>
        <v>Absprache</v>
      </c>
      <c r="AF50" s="7" t="s">
        <v>40</v>
      </c>
      <c r="AG50" s="7" t="str">
        <f>VLOOKUP(AF50,Tabelle2!$A$17:$E$32,2,FALSE)</f>
        <v>weiteres</v>
      </c>
      <c r="AH50" s="7" t="str">
        <f>VLOOKUP(AF50,Tabelle2!$A$17:$E$32,3,FALSE)</f>
        <v>Fach</v>
      </c>
      <c r="AI50" s="7" t="str">
        <f>VLOOKUP(AF50,Tabelle2!$A$17:$E$32,4,FALSE)</f>
        <v>nach</v>
      </c>
      <c r="AJ50" s="22" t="str">
        <f>VLOOKUP(AF50,Tabelle2!$A$17:$E$32,5,FALSE)</f>
        <v>Absprache</v>
      </c>
    </row>
    <row r="51" spans="1:36" x14ac:dyDescent="0.2">
      <c r="U51" s="20"/>
      <c r="Z51" s="20"/>
      <c r="AE51" s="20"/>
      <c r="AJ51" s="20"/>
    </row>
  </sheetData>
  <sortState ref="B2:AJ49">
    <sortCondition ref="H2:H49"/>
    <sortCondition ref="B2:B49"/>
    <sortCondition ref="C2:C4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4" workbookViewId="0">
      <selection activeCell="D33" sqref="D33"/>
    </sheetView>
  </sheetViews>
  <sheetFormatPr baseColWidth="10" defaultRowHeight="15" x14ac:dyDescent="0.2"/>
  <cols>
    <col min="4" max="4" width="14" customWidth="1"/>
  </cols>
  <sheetData>
    <row r="1" spans="1:5" ht="15.75" x14ac:dyDescent="0.2">
      <c r="A1" s="1" t="s">
        <v>8</v>
      </c>
      <c r="B1" s="1" t="s">
        <v>9</v>
      </c>
      <c r="C1" s="1" t="s">
        <v>10</v>
      </c>
      <c r="D1" s="1" t="s">
        <v>192</v>
      </c>
      <c r="E1" s="1" t="s">
        <v>193</v>
      </c>
    </row>
    <row r="2" spans="1:5" x14ac:dyDescent="0.2">
      <c r="A2" s="8" t="s">
        <v>145</v>
      </c>
      <c r="B2" s="8" t="s">
        <v>221</v>
      </c>
      <c r="C2" s="8" t="s">
        <v>222</v>
      </c>
      <c r="D2" s="8" t="s">
        <v>223</v>
      </c>
      <c r="E2" s="18" t="s">
        <v>224</v>
      </c>
    </row>
    <row r="3" spans="1:5" x14ac:dyDescent="0.2">
      <c r="A3" s="3" t="s">
        <v>56</v>
      </c>
      <c r="B3" s="3" t="s">
        <v>194</v>
      </c>
      <c r="C3" s="3" t="s">
        <v>195</v>
      </c>
      <c r="D3" t="s">
        <v>196</v>
      </c>
      <c r="E3" s="20">
        <v>44337</v>
      </c>
    </row>
    <row r="4" spans="1:5" x14ac:dyDescent="0.2">
      <c r="A4" s="3" t="s">
        <v>80</v>
      </c>
      <c r="B4" s="3" t="s">
        <v>197</v>
      </c>
      <c r="C4" s="3" t="s">
        <v>198</v>
      </c>
      <c r="D4" t="s">
        <v>199</v>
      </c>
      <c r="E4" s="20">
        <v>44337</v>
      </c>
    </row>
    <row r="5" spans="1:5" x14ac:dyDescent="0.2">
      <c r="A5" s="3" t="s">
        <v>135</v>
      </c>
      <c r="B5" s="3" t="s">
        <v>200</v>
      </c>
      <c r="C5" s="3" t="s">
        <v>201</v>
      </c>
      <c r="D5" t="s">
        <v>202</v>
      </c>
      <c r="E5" s="20">
        <v>44337</v>
      </c>
    </row>
    <row r="6" spans="1:5" x14ac:dyDescent="0.2">
      <c r="A6" s="3" t="s">
        <v>91</v>
      </c>
      <c r="B6" s="3" t="s">
        <v>203</v>
      </c>
      <c r="C6" s="3" t="s">
        <v>204</v>
      </c>
      <c r="D6" t="s">
        <v>205</v>
      </c>
      <c r="E6" s="20">
        <v>44337</v>
      </c>
    </row>
    <row r="7" spans="1:5" x14ac:dyDescent="0.2">
      <c r="A7" s="3" t="s">
        <v>60</v>
      </c>
      <c r="B7" s="3" t="s">
        <v>206</v>
      </c>
      <c r="C7" s="3" t="s">
        <v>207</v>
      </c>
      <c r="D7" t="s">
        <v>208</v>
      </c>
      <c r="E7" s="20">
        <v>44344</v>
      </c>
    </row>
    <row r="8" spans="1:5" x14ac:dyDescent="0.2">
      <c r="A8" s="3" t="s">
        <v>39</v>
      </c>
      <c r="B8" s="3" t="s">
        <v>209</v>
      </c>
      <c r="C8" s="3" t="s">
        <v>210</v>
      </c>
      <c r="D8" t="s">
        <v>211</v>
      </c>
      <c r="E8" s="20">
        <v>44337</v>
      </c>
    </row>
    <row r="9" spans="1:5" x14ac:dyDescent="0.2">
      <c r="A9" s="3" t="s">
        <v>76</v>
      </c>
      <c r="B9" s="3" t="s">
        <v>212</v>
      </c>
      <c r="C9" s="3" t="s">
        <v>213</v>
      </c>
      <c r="D9" t="s">
        <v>214</v>
      </c>
      <c r="E9" s="20">
        <v>44337</v>
      </c>
    </row>
    <row r="10" spans="1:5" x14ac:dyDescent="0.2">
      <c r="A10" s="3" t="s">
        <v>45</v>
      </c>
      <c r="B10" s="3" t="s">
        <v>215</v>
      </c>
      <c r="C10" s="3" t="s">
        <v>216</v>
      </c>
      <c r="D10" t="s">
        <v>217</v>
      </c>
      <c r="E10" s="20">
        <v>44337</v>
      </c>
    </row>
    <row r="11" spans="1:5" x14ac:dyDescent="0.2">
      <c r="A11" s="8" t="s">
        <v>64</v>
      </c>
      <c r="B11" s="3" t="s">
        <v>218</v>
      </c>
      <c r="C11" s="3" t="s">
        <v>219</v>
      </c>
      <c r="D11" t="s">
        <v>220</v>
      </c>
      <c r="E11" s="18" t="s">
        <v>294</v>
      </c>
    </row>
    <row r="12" spans="1:5" x14ac:dyDescent="0.2">
      <c r="A12" s="8" t="s">
        <v>227</v>
      </c>
      <c r="B12" s="8" t="s">
        <v>228</v>
      </c>
      <c r="E12" s="18" t="s">
        <v>272</v>
      </c>
    </row>
    <row r="13" spans="1:5" x14ac:dyDescent="0.2">
      <c r="A13" s="8" t="s">
        <v>268</v>
      </c>
      <c r="B13" s="8" t="s">
        <v>269</v>
      </c>
      <c r="C13" t="s">
        <v>270</v>
      </c>
      <c r="D13" s="14" t="s">
        <v>271</v>
      </c>
      <c r="E13" s="20">
        <v>44337</v>
      </c>
    </row>
    <row r="14" spans="1:5" x14ac:dyDescent="0.2">
      <c r="A14" s="8" t="s">
        <v>225</v>
      </c>
      <c r="B14" s="8" t="s">
        <v>212</v>
      </c>
      <c r="C14" s="8" t="s">
        <v>213</v>
      </c>
      <c r="D14" t="s">
        <v>226</v>
      </c>
      <c r="E14" s="20">
        <v>44337</v>
      </c>
    </row>
    <row r="16" spans="1:5" ht="15.75" x14ac:dyDescent="0.2">
      <c r="A16" s="1" t="s">
        <v>229</v>
      </c>
      <c r="B16" s="1" t="s">
        <v>230</v>
      </c>
      <c r="C16" s="1" t="s">
        <v>231</v>
      </c>
      <c r="D16" s="1" t="s">
        <v>192</v>
      </c>
      <c r="E16" s="1" t="s">
        <v>193</v>
      </c>
    </row>
    <row r="17" spans="1:5" x14ac:dyDescent="0.2">
      <c r="A17" s="8" t="s">
        <v>145</v>
      </c>
      <c r="B17" s="8" t="s">
        <v>232</v>
      </c>
      <c r="C17" s="8" t="s">
        <v>233</v>
      </c>
      <c r="D17" s="8" t="s">
        <v>234</v>
      </c>
      <c r="E17" s="19" t="s">
        <v>224</v>
      </c>
    </row>
    <row r="18" spans="1:5" x14ac:dyDescent="0.2">
      <c r="A18" s="3" t="s">
        <v>104</v>
      </c>
      <c r="B18" s="3" t="s">
        <v>235</v>
      </c>
      <c r="C18" s="3" t="s">
        <v>236</v>
      </c>
      <c r="D18" t="s">
        <v>237</v>
      </c>
      <c r="E18" s="20">
        <v>44337</v>
      </c>
    </row>
    <row r="19" spans="1:5" x14ac:dyDescent="0.2">
      <c r="A19" s="3" t="s">
        <v>141</v>
      </c>
      <c r="B19" s="3" t="s">
        <v>238</v>
      </c>
      <c r="C19" s="3" t="s">
        <v>239</v>
      </c>
      <c r="D19" t="s">
        <v>240</v>
      </c>
      <c r="E19" s="20">
        <v>44337</v>
      </c>
    </row>
    <row r="20" spans="1:5" x14ac:dyDescent="0.2">
      <c r="A20" s="3" t="s">
        <v>100</v>
      </c>
      <c r="B20" s="3" t="s">
        <v>241</v>
      </c>
      <c r="C20" s="3" t="s">
        <v>242</v>
      </c>
      <c r="D20" t="s">
        <v>243</v>
      </c>
      <c r="E20" s="20">
        <v>44337</v>
      </c>
    </row>
    <row r="21" spans="1:5" x14ac:dyDescent="0.2">
      <c r="A21" s="3" t="s">
        <v>65</v>
      </c>
      <c r="B21" s="3" t="s">
        <v>244</v>
      </c>
      <c r="C21" s="3" t="s">
        <v>245</v>
      </c>
      <c r="D21" t="s">
        <v>246</v>
      </c>
      <c r="E21" s="20">
        <v>44337</v>
      </c>
    </row>
    <row r="22" spans="1:5" x14ac:dyDescent="0.2">
      <c r="A22" s="3" t="s">
        <v>50</v>
      </c>
      <c r="B22" s="3" t="s">
        <v>244</v>
      </c>
      <c r="C22" s="6" t="s">
        <v>247</v>
      </c>
      <c r="D22" t="s">
        <v>248</v>
      </c>
      <c r="E22" s="20">
        <v>44337</v>
      </c>
    </row>
    <row r="23" spans="1:5" x14ac:dyDescent="0.2">
      <c r="A23" s="3" t="s">
        <v>149</v>
      </c>
      <c r="B23" s="3" t="s">
        <v>249</v>
      </c>
      <c r="C23" s="6" t="s">
        <v>250</v>
      </c>
      <c r="D23" t="s">
        <v>251</v>
      </c>
      <c r="E23" s="20">
        <v>44337</v>
      </c>
    </row>
    <row r="24" spans="1:5" x14ac:dyDescent="0.2">
      <c r="A24" s="3" t="s">
        <v>52</v>
      </c>
      <c r="B24" s="3" t="s">
        <v>252</v>
      </c>
      <c r="C24" s="3" t="s">
        <v>253</v>
      </c>
      <c r="D24" t="s">
        <v>254</v>
      </c>
      <c r="E24" s="20">
        <v>44337</v>
      </c>
    </row>
    <row r="25" spans="1:5" x14ac:dyDescent="0.2">
      <c r="A25" s="3" t="s">
        <v>99</v>
      </c>
      <c r="B25" s="3" t="s">
        <v>244</v>
      </c>
      <c r="C25" s="6" t="s">
        <v>255</v>
      </c>
      <c r="D25" t="s">
        <v>256</v>
      </c>
      <c r="E25" s="20">
        <v>44337</v>
      </c>
    </row>
    <row r="26" spans="1:5" x14ac:dyDescent="0.2">
      <c r="A26" s="3" t="s">
        <v>98</v>
      </c>
      <c r="B26" s="3" t="s">
        <v>249</v>
      </c>
      <c r="C26" s="6" t="s">
        <v>255</v>
      </c>
      <c r="D26" t="s">
        <v>256</v>
      </c>
      <c r="E26" s="20">
        <v>44337</v>
      </c>
    </row>
    <row r="27" spans="1:5" x14ac:dyDescent="0.2">
      <c r="A27" s="3" t="s">
        <v>53</v>
      </c>
      <c r="B27" s="3" t="s">
        <v>249</v>
      </c>
      <c r="C27" s="3" t="s">
        <v>257</v>
      </c>
      <c r="D27" t="s">
        <v>258</v>
      </c>
      <c r="E27" s="20">
        <v>44344</v>
      </c>
    </row>
    <row r="28" spans="1:5" x14ac:dyDescent="0.2">
      <c r="A28" s="3" t="s">
        <v>51</v>
      </c>
      <c r="B28" s="3" t="s">
        <v>241</v>
      </c>
      <c r="C28" s="3" t="s">
        <v>259</v>
      </c>
      <c r="D28" t="s">
        <v>260</v>
      </c>
      <c r="E28" s="20">
        <v>44337</v>
      </c>
    </row>
    <row r="29" spans="1:5" x14ac:dyDescent="0.2">
      <c r="A29" s="3" t="s">
        <v>140</v>
      </c>
      <c r="B29" s="3" t="s">
        <v>252</v>
      </c>
      <c r="C29" s="6" t="s">
        <v>261</v>
      </c>
      <c r="D29" t="s">
        <v>262</v>
      </c>
      <c r="E29" s="20">
        <v>44337</v>
      </c>
    </row>
    <row r="30" spans="1:5" x14ac:dyDescent="0.2">
      <c r="A30" s="3" t="s">
        <v>136</v>
      </c>
      <c r="B30" s="3" t="s">
        <v>244</v>
      </c>
      <c r="C30" s="6" t="s">
        <v>261</v>
      </c>
      <c r="D30" t="s">
        <v>262</v>
      </c>
      <c r="E30" s="20">
        <v>44337</v>
      </c>
    </row>
    <row r="31" spans="1:5" x14ac:dyDescent="0.2">
      <c r="A31" s="3" t="s">
        <v>66</v>
      </c>
      <c r="B31" s="3" t="s">
        <v>252</v>
      </c>
      <c r="C31" s="3" t="s">
        <v>263</v>
      </c>
      <c r="D31" t="s">
        <v>264</v>
      </c>
      <c r="E31" s="20">
        <v>44337</v>
      </c>
    </row>
    <row r="32" spans="1:5" x14ac:dyDescent="0.2">
      <c r="A32" s="8" t="s">
        <v>40</v>
      </c>
      <c r="B32" s="8" t="s">
        <v>265</v>
      </c>
      <c r="C32" s="8" t="s">
        <v>230</v>
      </c>
      <c r="D32" s="8" t="s">
        <v>266</v>
      </c>
      <c r="E32" s="19" t="s">
        <v>267</v>
      </c>
    </row>
    <row r="34" spans="1:5" ht="15.75" x14ac:dyDescent="0.2">
      <c r="A34" s="1" t="s">
        <v>279</v>
      </c>
      <c r="B34" s="1" t="s">
        <v>230</v>
      </c>
      <c r="C34" s="1" t="s">
        <v>231</v>
      </c>
      <c r="D34" s="1" t="s">
        <v>192</v>
      </c>
      <c r="E34" s="1" t="s">
        <v>193</v>
      </c>
    </row>
    <row r="35" spans="1:5" x14ac:dyDescent="0.2">
      <c r="A35" t="s">
        <v>282</v>
      </c>
      <c r="B35" t="s">
        <v>283</v>
      </c>
      <c r="C35" t="s">
        <v>291</v>
      </c>
      <c r="D35" s="15" t="s">
        <v>290</v>
      </c>
    </row>
    <row r="36" spans="1:5" x14ac:dyDescent="0.2">
      <c r="A36" t="s">
        <v>284</v>
      </c>
      <c r="B36" t="s">
        <v>283</v>
      </c>
      <c r="C36" t="s">
        <v>286</v>
      </c>
      <c r="D36" s="15" t="s">
        <v>289</v>
      </c>
    </row>
    <row r="37" spans="1:5" x14ac:dyDescent="0.2">
      <c r="A37" t="s">
        <v>285</v>
      </c>
      <c r="B37" t="s">
        <v>283</v>
      </c>
      <c r="C37" t="s">
        <v>287</v>
      </c>
      <c r="D37" s="15" t="s">
        <v>288</v>
      </c>
    </row>
  </sheetData>
  <sortState ref="A17:E32">
    <sortCondition ref="A17:A32"/>
  </sortState>
  <hyperlinks>
    <hyperlink ref="D37" r:id="rId1"/>
    <hyperlink ref="D36" r:id="rId2"/>
    <hyperlink ref="D35" r:id="rId3"/>
  </hyperlink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Eickhoff, Christian</dc:creator>
  <cp:lastModifiedBy>Eickhoff, Christian</cp:lastModifiedBy>
  <dcterms:created xsi:type="dcterms:W3CDTF">2021-04-08T06:53:19Z</dcterms:created>
  <dcterms:modified xsi:type="dcterms:W3CDTF">2021-05-12T13:55:22Z</dcterms:modified>
</cp:coreProperties>
</file>