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örderzentrum\"/>
    </mc:Choice>
  </mc:AlternateContent>
  <bookViews>
    <workbookView xWindow="-120" yWindow="-120" windowWidth="29040" windowHeight="15840" activeTab="1"/>
  </bookViews>
  <sheets>
    <sheet name="Empf Rück" sheetId="1" r:id="rId1"/>
    <sheet name="Abs Rück1" sheetId="2" r:id="rId2"/>
    <sheet name="Abs Rück2" sheetId="4" r:id="rId3"/>
    <sheet name="Abs Rück3" sheetId="6" r:id="rId4"/>
    <sheet name="Datenquelle" sheetId="3" r:id="rId5"/>
    <sheet name="Kein Brief" sheetId="5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B2" i="4"/>
  <c r="B3" i="4"/>
  <c r="B4" i="4"/>
  <c r="B5" i="4"/>
  <c r="B6" i="4"/>
  <c r="B7" i="4"/>
  <c r="B8" i="4"/>
  <c r="A2" i="4"/>
  <c r="A3" i="4"/>
  <c r="A4" i="4"/>
  <c r="A5" i="4"/>
  <c r="A6" i="4"/>
  <c r="A7" i="4"/>
  <c r="A8" i="4"/>
  <c r="C2" i="2"/>
  <c r="C3" i="2"/>
  <c r="C4" i="2"/>
  <c r="C5" i="2"/>
  <c r="C6" i="2"/>
  <c r="C7" i="2"/>
  <c r="C8" i="2"/>
  <c r="B2" i="2"/>
  <c r="B3" i="2"/>
  <c r="B4" i="2"/>
  <c r="B5" i="2"/>
  <c r="B6" i="2"/>
  <c r="B7" i="2"/>
  <c r="B8" i="2"/>
  <c r="A2" i="2"/>
  <c r="A3" i="2"/>
  <c r="A4" i="2"/>
  <c r="A5" i="2"/>
  <c r="A6" i="2"/>
  <c r="A7" i="2"/>
  <c r="A8" i="2"/>
  <c r="C8" i="1" l="1"/>
  <c r="C2" i="6" l="1"/>
  <c r="C3" i="6"/>
  <c r="C4" i="6"/>
  <c r="C5" i="6"/>
  <c r="C6" i="6"/>
  <c r="C7" i="6"/>
  <c r="C8" i="6"/>
  <c r="B2" i="6"/>
  <c r="B3" i="6"/>
  <c r="B4" i="6"/>
  <c r="B5" i="6"/>
  <c r="B6" i="6"/>
  <c r="B7" i="6"/>
  <c r="B8" i="6"/>
  <c r="C1" i="6"/>
  <c r="B1" i="6"/>
  <c r="A4" i="6"/>
  <c r="A5" i="6"/>
  <c r="A6" i="6"/>
  <c r="A7" i="6"/>
  <c r="A8" i="6"/>
  <c r="A3" i="6"/>
  <c r="A1" i="6"/>
  <c r="J7" i="3"/>
  <c r="J6" i="3"/>
  <c r="J5" i="3"/>
  <c r="J4" i="3"/>
  <c r="J3" i="3"/>
  <c r="J8" i="3" l="1"/>
  <c r="K8" i="3" s="1"/>
  <c r="A1" i="2"/>
  <c r="C1" i="4" l="1"/>
  <c r="B1" i="4"/>
  <c r="A1" i="4"/>
  <c r="C1" i="2"/>
  <c r="B1" i="2"/>
  <c r="B2" i="1" l="1"/>
  <c r="C2" i="1"/>
  <c r="B3" i="1"/>
  <c r="C3" i="1"/>
  <c r="B4" i="1"/>
  <c r="C4" i="1"/>
  <c r="B5" i="1"/>
  <c r="C5" i="1"/>
  <c r="B6" i="1"/>
  <c r="C6" i="1"/>
  <c r="B7" i="1"/>
  <c r="C7" i="1"/>
  <c r="B8" i="1"/>
  <c r="A3" i="1"/>
  <c r="A4" i="1"/>
  <c r="A5" i="1"/>
  <c r="A6" i="1"/>
  <c r="A7" i="1"/>
  <c r="A8" i="1"/>
  <c r="A2" i="1"/>
  <c r="C1" i="1"/>
  <c r="B1" i="1"/>
</calcChain>
</file>

<file path=xl/sharedStrings.xml><?xml version="1.0" encoding="utf-8"?>
<sst xmlns="http://schemas.openxmlformats.org/spreadsheetml/2006/main" count="330" uniqueCount="169">
  <si>
    <t>Name</t>
  </si>
  <si>
    <t>Vorname</t>
  </si>
  <si>
    <t>Anrede</t>
  </si>
  <si>
    <t>Strasse</t>
  </si>
  <si>
    <t>PLZ</t>
  </si>
  <si>
    <t>Ort</t>
  </si>
  <si>
    <t>Gr</t>
  </si>
  <si>
    <t>Ammirati</t>
  </si>
  <si>
    <t>Gianluca</t>
  </si>
  <si>
    <t>Herr</t>
  </si>
  <si>
    <t>Wilmsstr. 70</t>
  </si>
  <si>
    <t>46049</t>
  </si>
  <si>
    <t>Oberhausen</t>
  </si>
  <si>
    <t>Bongers</t>
  </si>
  <si>
    <t>Jörg</t>
  </si>
  <si>
    <t>Körnerstr. 100</t>
  </si>
  <si>
    <t>46047</t>
  </si>
  <si>
    <t>Frau</t>
  </si>
  <si>
    <t>Büssemeyer</t>
  </si>
  <si>
    <t>Holger</t>
  </si>
  <si>
    <t>Bebelstr. 43</t>
  </si>
  <si>
    <t>46149</t>
  </si>
  <si>
    <t>46045</t>
  </si>
  <si>
    <t>Jochem</t>
  </si>
  <si>
    <t>Christa</t>
  </si>
  <si>
    <t>Lindnerstr. 146</t>
  </si>
  <si>
    <t>Kaymak</t>
  </si>
  <si>
    <t>Aliekber</t>
  </si>
  <si>
    <t>Alte Heid 6</t>
  </si>
  <si>
    <t>Lepping</t>
  </si>
  <si>
    <t>Gabriele</t>
  </si>
  <si>
    <t>Friedenstr. 8</t>
  </si>
  <si>
    <t>Mehmeti</t>
  </si>
  <si>
    <t>Nejat</t>
  </si>
  <si>
    <t>Knappenstr. 154</t>
  </si>
  <si>
    <t>Redzepova</t>
  </si>
  <si>
    <t>Zeynep</t>
  </si>
  <si>
    <t>Schenkendorfstr. 37</t>
  </si>
  <si>
    <t>Schaak</t>
  </si>
  <si>
    <t>Heiko</t>
  </si>
  <si>
    <t>Drei Knappen 18</t>
  </si>
  <si>
    <t>Schmeja</t>
  </si>
  <si>
    <t>Arthur</t>
  </si>
  <si>
    <t>Rolandstr. 106</t>
  </si>
  <si>
    <t>Schüngel</t>
  </si>
  <si>
    <t>Karl-Michael</t>
  </si>
  <si>
    <t>Waßermann</t>
  </si>
  <si>
    <t>Sabrina</t>
  </si>
  <si>
    <t>Eschenstr. 4</t>
  </si>
  <si>
    <t>Al Youssef</t>
  </si>
  <si>
    <t>Tarek</t>
  </si>
  <si>
    <t>Tannenbergstr. 59</t>
  </si>
  <si>
    <t>Ausef</t>
  </si>
  <si>
    <t>Amjed Nayyef</t>
  </si>
  <si>
    <t>Saarstr. 8</t>
  </si>
  <si>
    <t>Avram</t>
  </si>
  <si>
    <t>Alina-Veronica</t>
  </si>
  <si>
    <t>Etzelstr. 27</t>
  </si>
  <si>
    <t>Bogotsch</t>
  </si>
  <si>
    <t>Jerzy Piotr</t>
  </si>
  <si>
    <t>Weberstr. 35</t>
  </si>
  <si>
    <t>Jaremko</t>
  </si>
  <si>
    <t>Mariusz Kamil</t>
  </si>
  <si>
    <t>Marktstr. 175</t>
  </si>
  <si>
    <t>Prodanov</t>
  </si>
  <si>
    <t>Dmitry</t>
  </si>
  <si>
    <t>Karl-Steinhauer-Str. 29</t>
  </si>
  <si>
    <t>Anna Maria</t>
  </si>
  <si>
    <t>Nohlstr. 15</t>
  </si>
  <si>
    <t>Schubert</t>
  </si>
  <si>
    <t>Georg</t>
  </si>
  <si>
    <t>Taunusstr. 124</t>
  </si>
  <si>
    <t>46119</t>
  </si>
  <si>
    <t>Flaßhofstr. 7</t>
  </si>
  <si>
    <t>Tysiak</t>
  </si>
  <si>
    <t>Phil Dirk</t>
  </si>
  <si>
    <t>Elke</t>
  </si>
  <si>
    <t>Reinerstr. 46</t>
  </si>
  <si>
    <t>Bonus</t>
  </si>
  <si>
    <t>Frank</t>
  </si>
  <si>
    <t>Bebelstr. 205</t>
  </si>
  <si>
    <t>Kinder</t>
  </si>
  <si>
    <t>Krystian</t>
  </si>
  <si>
    <t>Teichfeldstr. 6</t>
  </si>
  <si>
    <t>Roj (bei Moldovan)</t>
  </si>
  <si>
    <t>Anzahl TN in Gruppen</t>
  </si>
  <si>
    <t>Guppe 0</t>
  </si>
  <si>
    <t>Gruppe 1</t>
  </si>
  <si>
    <t>Gruppe 2</t>
  </si>
  <si>
    <t>Gruppe 3</t>
  </si>
  <si>
    <t>Rackow</t>
  </si>
  <si>
    <t>Dirk</t>
  </si>
  <si>
    <t>Bottroper Str. 177</t>
  </si>
  <si>
    <t>Mungai</t>
  </si>
  <si>
    <t>Lee James Njoroge</t>
  </si>
  <si>
    <t>Stöckmannstr. 164</t>
  </si>
  <si>
    <t>Cukur</t>
  </si>
  <si>
    <t>Elif</t>
  </si>
  <si>
    <t>Dammstr. 10</t>
  </si>
  <si>
    <t>Offergeld</t>
  </si>
  <si>
    <t>Benedikt</t>
  </si>
  <si>
    <t>Glockenstr. 43</t>
  </si>
  <si>
    <t>Scharnetzki</t>
  </si>
  <si>
    <t>Christian</t>
  </si>
  <si>
    <t>Bebelstr. 53</t>
  </si>
  <si>
    <t>Celik</t>
  </si>
  <si>
    <t>Senan</t>
  </si>
  <si>
    <t>Kirchhellener Str. 250</t>
  </si>
  <si>
    <t>Atto Jusef</t>
  </si>
  <si>
    <t>Hukmat</t>
  </si>
  <si>
    <t>Bebelstr. 45</t>
  </si>
  <si>
    <t>46145</t>
  </si>
  <si>
    <t>Nader</t>
  </si>
  <si>
    <t>Milad</t>
  </si>
  <si>
    <t>Rolandstr. 120</t>
  </si>
  <si>
    <t>Gruppe 4</t>
  </si>
  <si>
    <t>Gesamt</t>
  </si>
  <si>
    <t>Briefe</t>
  </si>
  <si>
    <t>ZAQ Oberhausen e. V.
Herr Titopoulos
Essener Straße 100
46047 Oberhausen</t>
  </si>
  <si>
    <t>Liebknechtstr. 18</t>
  </si>
  <si>
    <t>Alazis</t>
  </si>
  <si>
    <t>Ammar</t>
  </si>
  <si>
    <t>Jahnstr. 12</t>
  </si>
  <si>
    <t>Cieszynski</t>
  </si>
  <si>
    <t>Maximilian</t>
  </si>
  <si>
    <t>Gümüs</t>
  </si>
  <si>
    <t>Sahnaz</t>
  </si>
  <si>
    <t>Havensteinstr. 52</t>
  </si>
  <si>
    <t>Kuck</t>
  </si>
  <si>
    <t>Dominik</t>
  </si>
  <si>
    <t>Rothebuschstr. 66</t>
  </si>
  <si>
    <t>Mutlu</t>
  </si>
  <si>
    <t>Sercan</t>
  </si>
  <si>
    <t>Elsässer Str. 43</t>
  </si>
  <si>
    <t>Özgezer</t>
  </si>
  <si>
    <t>Serhat</t>
  </si>
  <si>
    <t>Schladstr. 6</t>
  </si>
  <si>
    <t>Pakel</t>
  </si>
  <si>
    <t>Cengiz</t>
  </si>
  <si>
    <t>Arnheimer Str. 24</t>
  </si>
  <si>
    <t>46147</t>
  </si>
  <si>
    <t>Saylag</t>
  </si>
  <si>
    <t>Kadir</t>
  </si>
  <si>
    <t>Friedenstr. 43</t>
  </si>
  <si>
    <t>Schnuck</t>
  </si>
  <si>
    <t>Alstadener Str. 17</t>
  </si>
  <si>
    <t>Friedrich</t>
  </si>
  <si>
    <t>Patrick</t>
  </si>
  <si>
    <t>Grüner Winkel 19</t>
  </si>
  <si>
    <t>Spies</t>
  </si>
  <si>
    <t>Jerome</t>
  </si>
  <si>
    <t>Falkensteinstr. 333</t>
  </si>
  <si>
    <t>Grunwald</t>
  </si>
  <si>
    <t>Weilerstr. 35</t>
  </si>
  <si>
    <t>Khumiev</t>
  </si>
  <si>
    <t>Khazvakha</t>
  </si>
  <si>
    <t>Havensteinstr. 31</t>
  </si>
  <si>
    <t>Vasovic</t>
  </si>
  <si>
    <t>Safeta</t>
  </si>
  <si>
    <t>Lipperheidstr. 108</t>
  </si>
  <si>
    <t>Jasarevic</t>
  </si>
  <si>
    <t>Faruk</t>
  </si>
  <si>
    <t>Rolandstr. 40</t>
  </si>
  <si>
    <t>Markowski</t>
  </si>
  <si>
    <t>Nico</t>
  </si>
  <si>
    <t>Königsbergerstr. 7</t>
  </si>
  <si>
    <t>Überall</t>
  </si>
  <si>
    <t>Uwe</t>
  </si>
  <si>
    <t>Brücktorstr. 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</si>
</sst>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4" x14ac:knownFonts="1"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 wrapText="1" indent="2"/>
    </xf>
    <xf numFmtId="0" fontId="0" fillId="0" borderId="0" xfId="0" applyBorder="1"/>
    <xf numFmtId="1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 indent="4"/>
    </xf>
    <xf numFmtId="0" fontId="0" fillId="0" borderId="0" xfId="0" applyFont="1" applyAlignment="1">
      <alignment horizontal="left" vertical="center" wrapText="1" indent="2"/>
    </xf>
    <xf numFmtId="0" fontId="0" fillId="0" borderId="0" xfId="0" applyFont="1" applyAlignment="1">
      <alignment horizontal="left" vertical="center" wrapText="1" indent="3"/>
    </xf>
    <xf numFmtId="164" fontId="0" fillId="0" borderId="0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 vertical="center" wrapText="1" indent="4"/>
    </xf>
    <xf numFmtId="0" fontId="0" fillId="0" borderId="0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E2" sqref="E2"/>
    </sheetView>
  </sheetViews>
  <sheetFormatPr baseColWidth="10" defaultColWidth="11.44140625" defaultRowHeight="15" x14ac:dyDescent="0.2"/>
  <cols>
    <col min="1" max="3" width="25.77734375" customWidth="1"/>
  </cols>
  <sheetData>
    <row r="1" spans="1:3" ht="99.2" customHeight="1" x14ac:dyDescent="0.2">
      <c r="A1" s="17" t="s">
        <v>118</v>
      </c>
      <c r="B1" s="17" t="str">
        <f>$A$1</f>
        <v>ZAQ Oberhausen e. V.
Herr Titopoulos
Essener Straße 100
46047 Oberhausen</v>
      </c>
      <c r="C1" s="18" t="str">
        <f>$A$1</f>
        <v>ZAQ Oberhausen e. V.
Herr Titopoulos
Essener Straße 100
46047 Oberhausen</v>
      </c>
    </row>
    <row r="2" spans="1:3" ht="99.2" customHeight="1" x14ac:dyDescent="0.2">
      <c r="A2" s="17" t="str">
        <f>$A$1</f>
        <v>ZAQ Oberhausen e. V.
Herr Titopoulos
Essener Straße 100
46047 Oberhausen</v>
      </c>
      <c r="B2" s="17" t="str">
        <f t="shared" ref="B2:C2" si="0">$A$1</f>
        <v>ZAQ Oberhausen e. V.
Herr Titopoulos
Essener Straße 100
46047 Oberhausen</v>
      </c>
      <c r="C2" s="18" t="str">
        <f t="shared" si="0"/>
        <v>ZAQ Oberhausen e. V.
Herr Titopoulos
Essener Straße 100
46047 Oberhausen</v>
      </c>
    </row>
    <row r="3" spans="1:3" ht="99.2" customHeight="1" x14ac:dyDescent="0.2">
      <c r="A3" s="17" t="str">
        <f t="shared" ref="A3:C8" si="1">$A$1</f>
        <v>ZAQ Oberhausen e. V.
Herr Titopoulos
Essener Straße 100
46047 Oberhausen</v>
      </c>
      <c r="B3" s="17" t="str">
        <f t="shared" si="1"/>
        <v>ZAQ Oberhausen e. V.
Herr Titopoulos
Essener Straße 100
46047 Oberhausen</v>
      </c>
      <c r="C3" s="18" t="str">
        <f t="shared" si="1"/>
        <v>ZAQ Oberhausen e. V.
Herr Titopoulos
Essener Straße 100
46047 Oberhausen</v>
      </c>
    </row>
    <row r="4" spans="1:3" ht="99.2" customHeight="1" x14ac:dyDescent="0.2">
      <c r="A4" s="17" t="str">
        <f t="shared" si="1"/>
        <v>ZAQ Oberhausen e. V.
Herr Titopoulos
Essener Straße 100
46047 Oberhausen</v>
      </c>
      <c r="B4" s="17" t="str">
        <f t="shared" si="1"/>
        <v>ZAQ Oberhausen e. V.
Herr Titopoulos
Essener Straße 100
46047 Oberhausen</v>
      </c>
      <c r="C4" s="18" t="str">
        <f t="shared" si="1"/>
        <v>ZAQ Oberhausen e. V.
Herr Titopoulos
Essener Straße 100
46047 Oberhausen</v>
      </c>
    </row>
    <row r="5" spans="1:3" ht="99.2" customHeight="1" x14ac:dyDescent="0.2">
      <c r="A5" s="17" t="str">
        <f t="shared" si="1"/>
        <v>ZAQ Oberhausen e. V.
Herr Titopoulos
Essener Straße 100
46047 Oberhausen</v>
      </c>
      <c r="B5" s="17" t="str">
        <f t="shared" si="1"/>
        <v>ZAQ Oberhausen e. V.
Herr Titopoulos
Essener Straße 100
46047 Oberhausen</v>
      </c>
      <c r="C5" s="18" t="str">
        <f t="shared" si="1"/>
        <v>ZAQ Oberhausen e. V.
Herr Titopoulos
Essener Straße 100
46047 Oberhausen</v>
      </c>
    </row>
    <row r="6" spans="1:3" ht="99.2" customHeight="1" x14ac:dyDescent="0.2">
      <c r="A6" s="17" t="str">
        <f t="shared" si="1"/>
        <v>ZAQ Oberhausen e. V.
Herr Titopoulos
Essener Straße 100
46047 Oberhausen</v>
      </c>
      <c r="B6" s="17" t="str">
        <f t="shared" si="1"/>
        <v>ZAQ Oberhausen e. V.
Herr Titopoulos
Essener Straße 100
46047 Oberhausen</v>
      </c>
      <c r="C6" s="18" t="str">
        <f t="shared" si="1"/>
        <v>ZAQ Oberhausen e. V.
Herr Titopoulos
Essener Straße 100
46047 Oberhausen</v>
      </c>
    </row>
    <row r="7" spans="1:3" ht="99.2" customHeight="1" x14ac:dyDescent="0.2">
      <c r="A7" s="17" t="str">
        <f t="shared" si="1"/>
        <v>ZAQ Oberhausen e. V.
Herr Titopoulos
Essener Straße 100
46047 Oberhausen</v>
      </c>
      <c r="B7" s="17" t="str">
        <f t="shared" si="1"/>
        <v>ZAQ Oberhausen e. V.
Herr Titopoulos
Essener Straße 100
46047 Oberhausen</v>
      </c>
      <c r="C7" s="18" t="str">
        <f t="shared" si="1"/>
        <v>ZAQ Oberhausen e. V.
Herr Titopoulos
Essener Straße 100
46047 Oberhausen</v>
      </c>
    </row>
    <row r="8" spans="1:3" ht="99.2" customHeight="1" x14ac:dyDescent="0.2">
      <c r="A8" s="17" t="str">
        <f t="shared" si="1"/>
        <v>ZAQ Oberhausen e. V.
Herr Titopoulos
Essener Straße 100
46047 Oberhausen</v>
      </c>
      <c r="B8" s="17" t="str">
        <f t="shared" si="1"/>
        <v>ZAQ Oberhausen e. V.
Herr Titopoulos
Essener Straße 100
46047 Oberhausen</v>
      </c>
      <c r="C8" s="18" t="str">
        <f t="shared" si="1"/>
        <v>ZAQ Oberhausen e. V.
Herr Titopoulos
Essener Straße 100
46047 Oberhausen</v>
      </c>
    </row>
  </sheetData>
  <pageMargins left="0" right="0" top="0.39370078740157483" bottom="0.3937007874015748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tabSelected="1" zoomScaleNormal="100" workbookViewId="0">
      <selection activeCell="A3" sqref="A3"/>
    </sheetView>
  </sheetViews>
  <sheetFormatPr baseColWidth="10" defaultColWidth="11.44140625" defaultRowHeight="15" x14ac:dyDescent="0.2"/>
  <cols>
    <col min="1" max="3" width="25.77734375" customWidth="1"/>
  </cols>
  <sheetData>
    <row r="1" spans="1:3" ht="99.2" customHeight="1" x14ac:dyDescent="0.2">
      <c r="A1" s="17" t="str">
        <f>CONCATENATE(Datenquelle!B2," ",Datenquelle!A2,CHAR(10),Datenquelle!D2,CHAR(10),Datenquelle!E2," ",Datenquelle!F2)</f>
        <v>Jörg Bongers
Körnerstr. 100
46047 Oberhausen</v>
      </c>
      <c r="B1" s="17" t="str">
        <f>CONCATENATE(Datenquelle!B10," ",Datenquelle!A10,CHAR(10),Datenquelle!D10,CHAR(10),Datenquelle!E10," ",Datenquelle!F10)</f>
        <v>Benedikt Offergeld
Glockenstr. 43
46045 Oberhausen</v>
      </c>
      <c r="C1" s="22" t="str">
        <f>CONCATENATE(Datenquelle!B18," ",Datenquelle!A18,CHAR(10),Datenquelle!D18,CHAR(10),Datenquelle!E18," ",Datenquelle!F18)</f>
        <v>Phil Dirk Tysiak
Liebknechtstr. 18
46047 Oberhausen</v>
      </c>
    </row>
    <row r="2" spans="1:3" ht="99.2" customHeight="1" x14ac:dyDescent="0.2">
      <c r="A2" s="17" t="str">
        <f>CONCATENATE(Datenquelle!B3," ",Datenquelle!A3,CHAR(10),Datenquelle!D3,CHAR(10),Datenquelle!E3," ",Datenquelle!F3)</f>
        <v>Georg Schubert
Taunusstr. 124
46119 Oberhausen</v>
      </c>
      <c r="B2" s="17" t="str">
        <f>CONCATENATE(Datenquelle!B11," ",Datenquelle!A11,CHAR(10),Datenquelle!D11,CHAR(10),Datenquelle!E11," ",Datenquelle!F11)</f>
        <v>Dirk Rackow
Bottroper Str. 177
46117 Oberhausen</v>
      </c>
      <c r="C2" s="22" t="str">
        <f>CONCATENATE(Datenquelle!B19," ",Datenquelle!A19,CHAR(10),Datenquelle!D19,CHAR(10),Datenquelle!E19," ",Datenquelle!F19)</f>
        <v>Gianluca Ammirati
Wilmsstr. 70
46049 Oberhausen</v>
      </c>
    </row>
    <row r="3" spans="1:3" ht="99.2" customHeight="1" x14ac:dyDescent="0.2">
      <c r="A3" s="17" t="str">
        <f>CONCATENATE(Datenquelle!B4," ",Datenquelle!A4,CHAR(10),Datenquelle!D4,CHAR(10),Datenquelle!E4," ",Datenquelle!F4)</f>
        <v>Frank Bonus
Bebelstr. 205
46049 Oberhausen</v>
      </c>
      <c r="B3" s="17" t="str">
        <f>CONCATENATE(Datenquelle!B12," ",Datenquelle!A12,CHAR(10),Datenquelle!D12,CHAR(10),Datenquelle!E12," ",Datenquelle!F12)</f>
        <v>Heiko Schaak
Drei Knappen 18
46047 Oberhausen</v>
      </c>
      <c r="C3" s="22" t="str">
        <f>CONCATENATE(Datenquelle!B20," ",Datenquelle!A20,CHAR(10),Datenquelle!D20,CHAR(10),Datenquelle!E20," ",Datenquelle!F20)</f>
        <v>Elke Bongers
Reinerstr. 46
46145 Oberhausen</v>
      </c>
    </row>
    <row r="4" spans="1:3" ht="99.2" customHeight="1" x14ac:dyDescent="0.2">
      <c r="A4" s="17" t="str">
        <f>CONCATENATE(Datenquelle!B5," ",Datenquelle!A5,CHAR(10),Datenquelle!D5,CHAR(10),Datenquelle!E5," ",Datenquelle!F5)</f>
        <v>Holger Büssemeyer
Bebelstr. 43
46049 Oberhausen</v>
      </c>
      <c r="B4" s="17" t="str">
        <f>CONCATENATE(Datenquelle!B13," ",Datenquelle!A13,CHAR(10),Datenquelle!D13,CHAR(10),Datenquelle!E13," ",Datenquelle!F13)</f>
        <v>Christian Scharnetzki
Bebelstr. 53
46049 Oberhausen</v>
      </c>
      <c r="C4" s="22" t="str">
        <f>CONCATENATE(Datenquelle!B21," ",Datenquelle!A21,CHAR(10),Datenquelle!D21,CHAR(10),Datenquelle!E21," ",Datenquelle!F21)</f>
        <v>Maximilian Cieszynski
Bebelstr. 205
46049 Oberhausen</v>
      </c>
    </row>
    <row r="5" spans="1:3" ht="99.2" customHeight="1" x14ac:dyDescent="0.2">
      <c r="A5" s="17" t="str">
        <f>CONCATENATE(Datenquelle!B6," ",Datenquelle!A6,CHAR(10),Datenquelle!D6,CHAR(10),Datenquelle!E6," ",Datenquelle!F6)</f>
        <v>Patrick Friedrich
Grüner Winkel 19
46049 Oberhausen</v>
      </c>
      <c r="B5" s="17" t="str">
        <f>CONCATENATE(Datenquelle!B14," ",Datenquelle!A14,CHAR(10),Datenquelle!D14,CHAR(10),Datenquelle!E14," ",Datenquelle!F14)</f>
        <v>Arthur Schmeja
Rolandstr. 106
46047 Oberhausen</v>
      </c>
      <c r="C5" s="22" t="str">
        <f>CONCATENATE(Datenquelle!B22," ",Datenquelle!A22,CHAR(10),Datenquelle!D22,CHAR(10),Datenquelle!E22," ",Datenquelle!F22)</f>
        <v>Patrick Grunwald
Weilerstr. 35
46049 Oberhausen</v>
      </c>
    </row>
    <row r="6" spans="1:3" ht="99.2" customHeight="1" x14ac:dyDescent="0.2">
      <c r="A6" s="17" t="str">
        <f>CONCATENATE(Datenquelle!B7," ",Datenquelle!A7,CHAR(10),Datenquelle!D7,CHAR(10),Datenquelle!E7," ",Datenquelle!F7)</f>
        <v>Aliekber Kaymak
Alte Heid 6
46047 Oberhausen</v>
      </c>
      <c r="B6" s="17" t="str">
        <f>CONCATENATE(Datenquelle!B15," ",Datenquelle!A15,CHAR(10),Datenquelle!D15,CHAR(10),Datenquelle!E15," ",Datenquelle!F15)</f>
        <v>Christian Schnuck
Alstadener Str. 17
46049 Oberhausen</v>
      </c>
      <c r="C6" s="22" t="str">
        <f>CONCATENATE(Datenquelle!B23," ",Datenquelle!A23,CHAR(10),Datenquelle!D23,CHAR(10),Datenquelle!E23," ",Datenquelle!F23)</f>
        <v>Faruk Jasarevic
Rolandstr. 40
46045 Oberhausen</v>
      </c>
    </row>
    <row r="7" spans="1:3" ht="99.2" customHeight="1" x14ac:dyDescent="0.2">
      <c r="A7" s="17" t="str">
        <f>CONCATENATE(Datenquelle!B8," ",Datenquelle!A8,CHAR(10),Datenquelle!D8,CHAR(10),Datenquelle!E8," ",Datenquelle!F8)</f>
        <v>Dominik Kuck
Rothebuschstr. 66
46119 Oberhausen</v>
      </c>
      <c r="B7" s="17" t="str">
        <f>CONCATENATE(Datenquelle!B16," ",Datenquelle!A16,CHAR(10),Datenquelle!D16,CHAR(10),Datenquelle!E16," ",Datenquelle!F16)</f>
        <v>Karl-Michael Schüngel
Flaßhofstr. 7
46045 Oberhausen</v>
      </c>
      <c r="C7" s="22" t="str">
        <f>CONCATENATE(Datenquelle!B24," ",Datenquelle!A24,CHAR(10),Datenquelle!D24,CHAR(10),Datenquelle!E24," ",Datenquelle!F24)</f>
        <v>Christa Jochem
Lindnerstr. 146
46149 Oberhausen</v>
      </c>
    </row>
    <row r="8" spans="1:3" ht="99.2" customHeight="1" x14ac:dyDescent="0.2">
      <c r="A8" s="17" t="str">
        <f>CONCATENATE(Datenquelle!B9," ",Datenquelle!A9,CHAR(10),Datenquelle!D9,CHAR(10),Datenquelle!E9," ",Datenquelle!F9)</f>
        <v>Nejat Mehmeti
Knappenstr. 154
46047 Oberhausen</v>
      </c>
      <c r="B8" s="17" t="str">
        <f>CONCATENATE(Datenquelle!B17," ",Datenquelle!A17,CHAR(10),Datenquelle!D17,CHAR(10),Datenquelle!E17," ",Datenquelle!F17)</f>
        <v>Jerome Spies
Falkensteinstr. 333
46047 Oberhausen</v>
      </c>
      <c r="C8" s="22" t="str">
        <f>CONCATENATE(Datenquelle!B25," ",Datenquelle!A25,CHAR(10),Datenquelle!D25,CHAR(10),Datenquelle!E25," ",Datenquelle!F25)</f>
        <v>Gabriele Lepping
Friedenstr. 8
46045 Oberhausen</v>
      </c>
    </row>
  </sheetData>
  <pageMargins left="0" right="0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>
      <selection activeCell="D3" sqref="D3"/>
    </sheetView>
  </sheetViews>
  <sheetFormatPr baseColWidth="10" defaultColWidth="11.44140625" defaultRowHeight="15" x14ac:dyDescent="0.2"/>
  <cols>
    <col min="1" max="3" width="25.77734375" customWidth="1"/>
  </cols>
  <sheetData>
    <row r="1" spans="1:3" ht="99.2" customHeight="1" x14ac:dyDescent="0.2">
      <c r="A1" s="17" t="str">
        <f>CONCATENATE(Datenquelle!B26," ",Datenquelle!A26,CHAR(10),Datenquelle!D26,CHAR(10),Datenquelle!E26," ",Datenquelle!F26)</f>
        <v>Lee James Njoroge Mungai
Stöckmannstr. 164
46045 Oberhausen</v>
      </c>
      <c r="B1" s="17" t="str">
        <f>CONCATENATE(Datenquelle!B34," ",Datenquelle!A34,CHAR(10),Datenquelle!D34,CHAR(10),Datenquelle!E34," ",Datenquelle!F34)</f>
        <v>Sabrina Waßermann
Eschenstr. 4
46049 Oberhausen</v>
      </c>
      <c r="C1" s="22" t="str">
        <f>CONCATENATE(Datenquelle!B42," ",Datenquelle!A42,CHAR(10),Datenquelle!D42,CHAR(10),Datenquelle!E42," ",Datenquelle!F42)</f>
        <v>Sahnaz Gümüs
Havensteinstr. 52
46045 Oberhausen</v>
      </c>
    </row>
    <row r="2" spans="1:3" ht="99.2" customHeight="1" x14ac:dyDescent="0.2">
      <c r="A2" s="17" t="str">
        <f>CONCATENATE(Datenquelle!B27," ",Datenquelle!A27,CHAR(10),Datenquelle!D27,CHAR(10),Datenquelle!E27," ",Datenquelle!F27)</f>
        <v>Sercan Mutlu
Elsässer Str. 43
46045 Oberhausen</v>
      </c>
      <c r="B2" s="17" t="str">
        <f>CONCATENATE(Datenquelle!B35," ",Datenquelle!A35,CHAR(10),Datenquelle!D35,CHAR(10),Datenquelle!E35," ",Datenquelle!F35)</f>
        <v>Tarek Al Youssef
Tannenbergstr. 59
46045 Oberhausen</v>
      </c>
      <c r="C2" s="22" t="str">
        <f>CONCATENATE(Datenquelle!B43," ",Datenquelle!A43,CHAR(10),Datenquelle!D43,CHAR(10),Datenquelle!E43," ",Datenquelle!F43)</f>
        <v>Mariusz Kamil Jaremko
Marktstr. 175
46045 Oberhausen</v>
      </c>
    </row>
    <row r="3" spans="1:3" ht="99.2" customHeight="1" x14ac:dyDescent="0.2">
      <c r="A3" s="17" t="str">
        <f>CONCATENATE(Datenquelle!B28," ",Datenquelle!A28,CHAR(10),Datenquelle!D28,CHAR(10),Datenquelle!E28," ",Datenquelle!F28)</f>
        <v>Serhat Özgezer
Schladstr. 6
46047 Oberhausen</v>
      </c>
      <c r="B3" s="17" t="str">
        <f>CONCATENATE(Datenquelle!B36," ",Datenquelle!A36,CHAR(10),Datenquelle!D36,CHAR(10),Datenquelle!E36," ",Datenquelle!F36)</f>
        <v>Ammar Alazis
Jahnstr. 12
46145 Oberhausen</v>
      </c>
      <c r="C3" s="22" t="str">
        <f>CONCATENATE(Datenquelle!B44," ",Datenquelle!A44,CHAR(10),Datenquelle!D44,CHAR(10),Datenquelle!E44," ",Datenquelle!F44)</f>
        <v>Khazvakha Khumiev
Havensteinstr. 31
46045 Oberhausen</v>
      </c>
    </row>
    <row r="4" spans="1:3" ht="99.2" customHeight="1" x14ac:dyDescent="0.2">
      <c r="A4" s="17" t="str">
        <f>CONCATENATE(Datenquelle!B29," ",Datenquelle!A29,CHAR(10),Datenquelle!D29,CHAR(10),Datenquelle!E29," ",Datenquelle!F29)</f>
        <v>Cengiz Pakel
Arnheimer Str. 24
46147 Oberhausen</v>
      </c>
      <c r="B4" s="17" t="str">
        <f>CONCATENATE(Datenquelle!B37," ",Datenquelle!A37,CHAR(10),Datenquelle!D37,CHAR(10),Datenquelle!E37," ",Datenquelle!F37)</f>
        <v>Hukmat Atto Jusef
Bebelstr. 45
46049 Oberhausen</v>
      </c>
      <c r="C4" s="22" t="str">
        <f>CONCATENATE(Datenquelle!B45," ",Datenquelle!A45,CHAR(10),Datenquelle!D45,CHAR(10),Datenquelle!E45," ",Datenquelle!F45)</f>
        <v>Krystian Kinder
Teichfeldstr. 6
46049 Oberhausen</v>
      </c>
    </row>
    <row r="5" spans="1:3" ht="99.2" customHeight="1" x14ac:dyDescent="0.2">
      <c r="A5" s="17" t="str">
        <f>CONCATENATE(Datenquelle!B30," ",Datenquelle!A30,CHAR(10),Datenquelle!D30,CHAR(10),Datenquelle!E30," ",Datenquelle!F30)</f>
        <v>Dmitry Prodanov
Karl-Steinhauer-Str. 29
46047 Oberhausen</v>
      </c>
      <c r="B5" s="17" t="str">
        <f>CONCATENATE(Datenquelle!B38," ",Datenquelle!A38,CHAR(10),Datenquelle!D38,CHAR(10),Datenquelle!E38," ",Datenquelle!F38)</f>
        <v>Amjed Nayyef Ausef
Saarstr. 8
46045 Oberhausen</v>
      </c>
      <c r="C5" s="22" t="str">
        <f>CONCATENATE(Datenquelle!B46," ",Datenquelle!A46,CHAR(10),Datenquelle!D46,CHAR(10),Datenquelle!E46," ",Datenquelle!F46)</f>
        <v>Milad Nader
Rolandstr. 120
46047 Oberhausen</v>
      </c>
    </row>
    <row r="6" spans="1:3" ht="99.2" customHeight="1" x14ac:dyDescent="0.2">
      <c r="A6" s="17" t="str">
        <f>CONCATENATE(Datenquelle!B31," ",Datenquelle!A31,CHAR(10),Datenquelle!D31,CHAR(10),Datenquelle!E31," ",Datenquelle!F31)</f>
        <v>Zeynep Redzepova
Schenkendorfstr. 37
46047 Oberhausen</v>
      </c>
      <c r="B6" s="17" t="str">
        <f>CONCATENATE(Datenquelle!B39," ",Datenquelle!A39,CHAR(10),Datenquelle!D39,CHAR(10),Datenquelle!E39," ",Datenquelle!F39)</f>
        <v>Alina-Veronica Avram
Etzelstr. 27
46149 Oberhausen</v>
      </c>
      <c r="C6" s="22" t="str">
        <f>CONCATENATE(Datenquelle!B47," ",Datenquelle!A47,CHAR(10),Datenquelle!D47,CHAR(10),Datenquelle!E47," ",Datenquelle!F47)</f>
        <v>Safeta Vasovic
Lipperheidstr. 108
46047 Oberhausen</v>
      </c>
    </row>
    <row r="7" spans="1:3" ht="99.2" customHeight="1" x14ac:dyDescent="0.2">
      <c r="A7" s="17" t="str">
        <f>CONCATENATE(Datenquelle!B32," ",Datenquelle!A32,CHAR(10),Datenquelle!D32,CHAR(10),Datenquelle!E32," ",Datenquelle!F32)</f>
        <v>Anna Maria Roj (bei Moldovan)
Nohlstr. 15
46045 Oberhausen</v>
      </c>
      <c r="B7" s="17" t="str">
        <f>CONCATENATE(Datenquelle!B40," ",Datenquelle!A40,CHAR(10),Datenquelle!D40,CHAR(10),Datenquelle!E40," ",Datenquelle!F40)</f>
        <v>Jerzy Piotr Bogotsch
Weberstr. 35
46049 Oberhausen</v>
      </c>
      <c r="C7" s="18" t="str">
        <f>CONCATENATE(Datenquelle!B48," ",Datenquelle!A48,CHAR(10),Datenquelle!D48,CHAR(10),Datenquelle!E48," ",Datenquelle!F48)</f>
        <v>Nico Markowski
Königsbergerstr. 7
46047 Oberhausen</v>
      </c>
    </row>
    <row r="8" spans="1:3" ht="99.2" customHeight="1" x14ac:dyDescent="0.2">
      <c r="A8" s="17" t="str">
        <f>CONCATENATE(Datenquelle!B33," ",Datenquelle!A33,CHAR(10),Datenquelle!D33,CHAR(10),Datenquelle!E33," ",Datenquelle!F33)</f>
        <v>Kadir Saylag
Friedenstr. 43
46045 Oberhausen</v>
      </c>
      <c r="B8" s="17" t="str">
        <f>CONCATENATE(Datenquelle!B41," ",Datenquelle!A41,CHAR(10),Datenquelle!D41,CHAR(10),Datenquelle!E41," ",Datenquelle!F41)</f>
        <v>Senan Celik
Kirchhellener Str. 250
46145 Oberhausen</v>
      </c>
      <c r="C8" s="18" t="str">
        <f>CONCATENATE(Datenquelle!B49," ",Datenquelle!A49,CHAR(10),Datenquelle!D49,CHAR(10),Datenquelle!E49," ",Datenquelle!F49)</f>
        <v>Uwe Überall
Brücktorstr. 98
46047 Oberhausen</v>
      </c>
    </row>
  </sheetData>
  <pageMargins left="0" right="0" top="0.39370078740157483" bottom="0.3937007874015748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zoomScaleNormal="100" workbookViewId="0"/>
  </sheetViews>
  <sheetFormatPr baseColWidth="10" defaultColWidth="11.44140625" defaultRowHeight="15" x14ac:dyDescent="0.2"/>
  <cols>
    <col min="1" max="3" width="25.77734375" customWidth="1"/>
  </cols>
  <sheetData>
    <row r="1" spans="1:3" ht="99.2" customHeight="1" x14ac:dyDescent="0.2">
      <c r="A1" s="17" t="str">
        <f>CONCATENATE(Datenquelle!B50," ",Datenquelle!A50,CHAR(10),Datenquelle!D50,CHAR(10),Datenquelle!E50," ",Datenquelle!F50)</f>
        <v xml:space="preserve"> 
 </v>
      </c>
      <c r="B1" s="3" t="str">
        <f>$A$2</f>
        <v>ZAQ Oberhausen e. V.
Herr Titopoulos
Essener Straße 100
46047 Oberhausen</v>
      </c>
      <c r="C1" s="16" t="str">
        <f>$A$2</f>
        <v>ZAQ Oberhausen e. V.
Herr Titopoulos
Essener Straße 100
46047 Oberhausen</v>
      </c>
    </row>
    <row r="2" spans="1:3" ht="99.2" customHeight="1" x14ac:dyDescent="0.2">
      <c r="A2" s="3" t="s">
        <v>118</v>
      </c>
      <c r="B2" s="3" t="str">
        <f t="shared" ref="B2:C8" si="0">$A$2</f>
        <v>ZAQ Oberhausen e. V.
Herr Titopoulos
Essener Straße 100
46047 Oberhausen</v>
      </c>
      <c r="C2" s="16" t="str">
        <f t="shared" si="0"/>
        <v>ZAQ Oberhausen e. V.
Herr Titopoulos
Essener Straße 100
46047 Oberhausen</v>
      </c>
    </row>
    <row r="3" spans="1:3" ht="99.2" customHeight="1" x14ac:dyDescent="0.2">
      <c r="A3" s="3" t="str">
        <f>$A$2</f>
        <v>ZAQ Oberhausen e. V.
Herr Titopoulos
Essener Straße 100
46047 Oberhausen</v>
      </c>
      <c r="B3" s="3" t="str">
        <f t="shared" si="0"/>
        <v>ZAQ Oberhausen e. V.
Herr Titopoulos
Essener Straße 100
46047 Oberhausen</v>
      </c>
      <c r="C3" s="16" t="str">
        <f t="shared" si="0"/>
        <v>ZAQ Oberhausen e. V.
Herr Titopoulos
Essener Straße 100
46047 Oberhausen</v>
      </c>
    </row>
    <row r="4" spans="1:3" ht="99.2" customHeight="1" x14ac:dyDescent="0.2">
      <c r="A4" s="3" t="str">
        <f t="shared" ref="A4:A8" si="1">$A$2</f>
        <v>ZAQ Oberhausen e. V.
Herr Titopoulos
Essener Straße 100
46047 Oberhausen</v>
      </c>
      <c r="B4" s="3" t="str">
        <f t="shared" si="0"/>
        <v>ZAQ Oberhausen e. V.
Herr Titopoulos
Essener Straße 100
46047 Oberhausen</v>
      </c>
      <c r="C4" s="16" t="str">
        <f t="shared" si="0"/>
        <v>ZAQ Oberhausen e. V.
Herr Titopoulos
Essener Straße 100
46047 Oberhausen</v>
      </c>
    </row>
    <row r="5" spans="1:3" ht="99.2" customHeight="1" x14ac:dyDescent="0.2">
      <c r="A5" s="3" t="str">
        <f t="shared" si="1"/>
        <v>ZAQ Oberhausen e. V.
Herr Titopoulos
Essener Straße 100
46047 Oberhausen</v>
      </c>
      <c r="B5" s="3" t="str">
        <f t="shared" si="0"/>
        <v>ZAQ Oberhausen e. V.
Herr Titopoulos
Essener Straße 100
46047 Oberhausen</v>
      </c>
      <c r="C5" s="16" t="str">
        <f t="shared" si="0"/>
        <v>ZAQ Oberhausen e. V.
Herr Titopoulos
Essener Straße 100
46047 Oberhausen</v>
      </c>
    </row>
    <row r="6" spans="1:3" ht="99.2" customHeight="1" x14ac:dyDescent="0.2">
      <c r="A6" s="3" t="str">
        <f t="shared" si="1"/>
        <v>ZAQ Oberhausen e. V.
Herr Titopoulos
Essener Straße 100
46047 Oberhausen</v>
      </c>
      <c r="B6" s="3" t="str">
        <f t="shared" si="0"/>
        <v>ZAQ Oberhausen e. V.
Herr Titopoulos
Essener Straße 100
46047 Oberhausen</v>
      </c>
      <c r="C6" s="16" t="str">
        <f t="shared" si="0"/>
        <v>ZAQ Oberhausen e. V.
Herr Titopoulos
Essener Straße 100
46047 Oberhausen</v>
      </c>
    </row>
    <row r="7" spans="1:3" ht="99.2" customHeight="1" x14ac:dyDescent="0.2">
      <c r="A7" s="3" t="str">
        <f t="shared" si="1"/>
        <v>ZAQ Oberhausen e. V.
Herr Titopoulos
Essener Straße 100
46047 Oberhausen</v>
      </c>
      <c r="B7" s="3" t="str">
        <f t="shared" si="0"/>
        <v>ZAQ Oberhausen e. V.
Herr Titopoulos
Essener Straße 100
46047 Oberhausen</v>
      </c>
      <c r="C7" s="16" t="str">
        <f t="shared" si="0"/>
        <v>ZAQ Oberhausen e. V.
Herr Titopoulos
Essener Straße 100
46047 Oberhausen</v>
      </c>
    </row>
    <row r="8" spans="1:3" ht="99.2" customHeight="1" x14ac:dyDescent="0.2">
      <c r="A8" s="3" t="str">
        <f t="shared" si="1"/>
        <v>ZAQ Oberhausen e. V.
Herr Titopoulos
Essener Straße 100
46047 Oberhausen</v>
      </c>
      <c r="B8" s="3" t="str">
        <f t="shared" si="0"/>
        <v>ZAQ Oberhausen e. V.
Herr Titopoulos
Essener Straße 100
46047 Oberhausen</v>
      </c>
      <c r="C8" s="16" t="str">
        <f t="shared" si="0"/>
        <v>ZAQ Oberhausen e. V.
Herr Titopoulos
Essener Straße 100
46047 Oberhausen</v>
      </c>
    </row>
  </sheetData>
  <pageMargins left="0" right="0" top="0.39370078740157483" bottom="0.3937007874015748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opLeftCell="A22" workbookViewId="0">
      <selection activeCell="A50" sqref="A50"/>
    </sheetView>
  </sheetViews>
  <sheetFormatPr baseColWidth="10" defaultRowHeight="15" x14ac:dyDescent="0.2"/>
  <cols>
    <col min="1" max="1" width="15.44140625" bestFit="1" customWidth="1"/>
    <col min="2" max="2" width="12.44140625" bestFit="1" customWidth="1"/>
    <col min="3" max="3" width="5.88671875" bestFit="1" customWidth="1"/>
    <col min="4" max="4" width="18.77734375" bestFit="1" customWidth="1"/>
    <col min="5" max="5" width="6" bestFit="1" customWidth="1"/>
    <col min="6" max="6" width="10.44140625" bestFit="1" customWidth="1"/>
    <col min="7" max="7" width="2.44140625" bestFit="1" customWidth="1"/>
    <col min="8" max="8" width="15" bestFit="1" customWidth="1"/>
    <col min="9" max="9" width="15.33203125" bestFit="1" customWidth="1"/>
    <col min="10" max="10" width="10.5546875" bestFit="1" customWidth="1"/>
    <col min="12" max="12" width="14.109375" bestFit="1" customWidth="1"/>
    <col min="13" max="13" width="14.33203125" bestFit="1" customWidth="1"/>
    <col min="14" max="14" width="14.109375" bestFit="1" customWidth="1"/>
    <col min="15" max="15" width="15.77734375" bestFit="1" customWidth="1"/>
    <col min="16" max="16" width="10.88671875" bestFit="1" customWidth="1"/>
    <col min="17" max="17" width="14.33203125" bestFit="1" customWidth="1"/>
    <col min="18" max="18" width="9.33203125" bestFit="1" customWidth="1"/>
    <col min="19" max="19" width="15.77734375" bestFit="1" customWidth="1"/>
  </cols>
  <sheetData>
    <row r="1" spans="1:19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">
      <c r="A2" s="7" t="s">
        <v>13</v>
      </c>
      <c r="B2" s="7" t="s">
        <v>14</v>
      </c>
      <c r="C2" s="7" t="s">
        <v>9</v>
      </c>
      <c r="D2" s="7" t="s">
        <v>15</v>
      </c>
      <c r="E2" s="19" t="s">
        <v>16</v>
      </c>
      <c r="F2" s="11" t="s">
        <v>12</v>
      </c>
      <c r="G2" s="10">
        <v>0</v>
      </c>
      <c r="I2" s="4" t="s">
        <v>85</v>
      </c>
      <c r="J2" s="4"/>
      <c r="K2" s="5"/>
    </row>
    <row r="3" spans="1:19" x14ac:dyDescent="0.2">
      <c r="A3" s="7" t="s">
        <v>69</v>
      </c>
      <c r="B3" s="7" t="s">
        <v>70</v>
      </c>
      <c r="C3" s="7" t="s">
        <v>9</v>
      </c>
      <c r="D3" s="7" t="s">
        <v>71</v>
      </c>
      <c r="E3" s="19" t="s">
        <v>72</v>
      </c>
      <c r="F3" s="11" t="s">
        <v>12</v>
      </c>
      <c r="G3" s="10">
        <v>0</v>
      </c>
      <c r="I3" s="4" t="s">
        <v>86</v>
      </c>
      <c r="J3" s="4">
        <f>COUNTIF($G$2:$G$50,0)</f>
        <v>2</v>
      </c>
      <c r="K3" s="5"/>
    </row>
    <row r="4" spans="1:19" x14ac:dyDescent="0.2">
      <c r="A4" s="7" t="s">
        <v>78</v>
      </c>
      <c r="B4" s="7" t="s">
        <v>79</v>
      </c>
      <c r="C4" s="7" t="s">
        <v>9</v>
      </c>
      <c r="D4" s="7" t="s">
        <v>80</v>
      </c>
      <c r="E4" s="19">
        <v>46049</v>
      </c>
      <c r="F4" s="11" t="s">
        <v>12</v>
      </c>
      <c r="G4" s="10">
        <v>1</v>
      </c>
      <c r="I4" s="4" t="s">
        <v>87</v>
      </c>
      <c r="J4" s="4">
        <f>COUNTIF($G$2:$G$50,1)</f>
        <v>15</v>
      </c>
      <c r="K4" s="5"/>
    </row>
    <row r="5" spans="1:19" x14ac:dyDescent="0.2">
      <c r="A5" s="7" t="s">
        <v>18</v>
      </c>
      <c r="B5" s="7" t="s">
        <v>19</v>
      </c>
      <c r="C5" s="7" t="s">
        <v>9</v>
      </c>
      <c r="D5" s="7" t="s">
        <v>20</v>
      </c>
      <c r="E5" s="19" t="s">
        <v>11</v>
      </c>
      <c r="F5" s="11" t="s">
        <v>12</v>
      </c>
      <c r="G5" s="10">
        <v>1</v>
      </c>
      <c r="I5" s="9" t="s">
        <v>88</v>
      </c>
      <c r="J5" s="4">
        <f>COUNTIF($G$2:$G$50,2)</f>
        <v>16</v>
      </c>
      <c r="K5" s="5"/>
    </row>
    <row r="6" spans="1:19" x14ac:dyDescent="0.2">
      <c r="A6" s="8" t="s">
        <v>146</v>
      </c>
      <c r="B6" s="8" t="s">
        <v>147</v>
      </c>
      <c r="C6" s="8" t="s">
        <v>9</v>
      </c>
      <c r="D6" s="8" t="s">
        <v>148</v>
      </c>
      <c r="E6" s="19">
        <v>46049</v>
      </c>
      <c r="F6" s="11" t="s">
        <v>12</v>
      </c>
      <c r="G6" s="10">
        <v>1</v>
      </c>
      <c r="I6" s="9" t="s">
        <v>89</v>
      </c>
      <c r="J6" s="4">
        <f>COUNTIF($G$2:$G$50,3)</f>
        <v>13</v>
      </c>
      <c r="K6" s="5"/>
    </row>
    <row r="7" spans="1:19" x14ac:dyDescent="0.2">
      <c r="A7" s="7" t="s">
        <v>26</v>
      </c>
      <c r="B7" s="7" t="s">
        <v>27</v>
      </c>
      <c r="C7" s="7" t="s">
        <v>9</v>
      </c>
      <c r="D7" s="7" t="s">
        <v>28</v>
      </c>
      <c r="E7" s="19" t="s">
        <v>16</v>
      </c>
      <c r="F7" s="11" t="s">
        <v>12</v>
      </c>
      <c r="G7" s="10">
        <v>1</v>
      </c>
      <c r="I7" s="9" t="s">
        <v>115</v>
      </c>
      <c r="J7" s="4">
        <f>COUNTIF($G$2:$G$50,4)</f>
        <v>2</v>
      </c>
      <c r="K7" s="5" t="s">
        <v>117</v>
      </c>
    </row>
    <row r="8" spans="1:19" x14ac:dyDescent="0.2">
      <c r="A8" s="4" t="s">
        <v>128</v>
      </c>
      <c r="B8" s="4" t="s">
        <v>129</v>
      </c>
      <c r="C8" s="8" t="s">
        <v>9</v>
      </c>
      <c r="D8" t="s">
        <v>130</v>
      </c>
      <c r="E8" s="20" t="s">
        <v>72</v>
      </c>
      <c r="F8" s="11" t="s">
        <v>12</v>
      </c>
      <c r="G8" s="13">
        <v>1</v>
      </c>
      <c r="I8" s="9" t="s">
        <v>116</v>
      </c>
      <c r="J8" s="4">
        <f>SUM(J3:J7)</f>
        <v>48</v>
      </c>
      <c r="K8" s="5">
        <f>J8-J7</f>
        <v>46</v>
      </c>
    </row>
    <row r="9" spans="1:19" x14ac:dyDescent="0.2">
      <c r="A9" s="7" t="s">
        <v>32</v>
      </c>
      <c r="B9" s="7" t="s">
        <v>33</v>
      </c>
      <c r="C9" s="7" t="s">
        <v>9</v>
      </c>
      <c r="D9" s="7" t="s">
        <v>34</v>
      </c>
      <c r="E9" s="19" t="s">
        <v>16</v>
      </c>
      <c r="F9" s="11" t="s">
        <v>12</v>
      </c>
      <c r="G9" s="10">
        <v>1</v>
      </c>
      <c r="I9" s="23"/>
      <c r="J9" s="23"/>
      <c r="K9" s="5"/>
    </row>
    <row r="10" spans="1:19" ht="15.75" customHeight="1" x14ac:dyDescent="0.2">
      <c r="A10" s="8" t="s">
        <v>99</v>
      </c>
      <c r="B10" s="8" t="s">
        <v>100</v>
      </c>
      <c r="C10" s="8" t="s">
        <v>9</v>
      </c>
      <c r="D10" s="8" t="s">
        <v>101</v>
      </c>
      <c r="E10" s="19">
        <v>46045</v>
      </c>
      <c r="F10" s="11" t="s">
        <v>12</v>
      </c>
      <c r="G10" s="10">
        <v>1</v>
      </c>
      <c r="I10" s="23"/>
      <c r="J10" s="23"/>
      <c r="K10" s="5"/>
    </row>
    <row r="11" spans="1:19" x14ac:dyDescent="0.2">
      <c r="A11" s="7" t="s">
        <v>90</v>
      </c>
      <c r="B11" s="7" t="s">
        <v>91</v>
      </c>
      <c r="C11" s="8" t="s">
        <v>9</v>
      </c>
      <c r="D11" s="8" t="s">
        <v>92</v>
      </c>
      <c r="E11" s="19">
        <v>46117</v>
      </c>
      <c r="F11" s="12" t="s">
        <v>12</v>
      </c>
      <c r="G11" s="13">
        <v>1</v>
      </c>
      <c r="I11" s="23"/>
      <c r="J11" s="23"/>
      <c r="K11" s="5"/>
    </row>
    <row r="12" spans="1:19" x14ac:dyDescent="0.2">
      <c r="A12" s="7" t="s">
        <v>38</v>
      </c>
      <c r="B12" s="7" t="s">
        <v>39</v>
      </c>
      <c r="C12" s="7" t="s">
        <v>9</v>
      </c>
      <c r="D12" s="7" t="s">
        <v>40</v>
      </c>
      <c r="E12" s="19" t="s">
        <v>16</v>
      </c>
      <c r="F12" s="11" t="s">
        <v>12</v>
      </c>
      <c r="G12" s="10">
        <v>1</v>
      </c>
      <c r="I12" s="4"/>
      <c r="J12" s="4"/>
      <c r="K12" s="5"/>
    </row>
    <row r="13" spans="1:19" x14ac:dyDescent="0.2">
      <c r="A13" s="8" t="s">
        <v>102</v>
      </c>
      <c r="B13" s="8" t="s">
        <v>103</v>
      </c>
      <c r="C13" s="8" t="s">
        <v>9</v>
      </c>
      <c r="D13" s="8" t="s">
        <v>104</v>
      </c>
      <c r="E13" s="21">
        <v>46049</v>
      </c>
      <c r="F13" s="12" t="s">
        <v>12</v>
      </c>
      <c r="G13" s="13">
        <v>1</v>
      </c>
      <c r="I13" s="4"/>
      <c r="J13" s="4"/>
      <c r="K13" s="5"/>
    </row>
    <row r="14" spans="1:19" x14ac:dyDescent="0.2">
      <c r="A14" s="7" t="s">
        <v>41</v>
      </c>
      <c r="B14" s="7" t="s">
        <v>42</v>
      </c>
      <c r="C14" s="7" t="s">
        <v>9</v>
      </c>
      <c r="D14" s="7" t="s">
        <v>43</v>
      </c>
      <c r="E14" s="19" t="s">
        <v>16</v>
      </c>
      <c r="F14" s="11" t="s">
        <v>12</v>
      </c>
      <c r="G14" s="10">
        <v>1</v>
      </c>
      <c r="I14" s="4"/>
      <c r="J14" s="4"/>
      <c r="K14" s="5"/>
    </row>
    <row r="15" spans="1:19" x14ac:dyDescent="0.2">
      <c r="A15" s="4" t="s">
        <v>144</v>
      </c>
      <c r="B15" s="4" t="s">
        <v>103</v>
      </c>
      <c r="C15" s="8" t="s">
        <v>9</v>
      </c>
      <c r="D15" t="s">
        <v>145</v>
      </c>
      <c r="E15" s="20" t="s">
        <v>11</v>
      </c>
      <c r="F15" s="11" t="s">
        <v>12</v>
      </c>
      <c r="G15" s="13">
        <v>1</v>
      </c>
      <c r="I15" s="4"/>
      <c r="J15" s="4"/>
      <c r="K15" s="5"/>
    </row>
    <row r="16" spans="1:19" x14ac:dyDescent="0.2">
      <c r="A16" s="7" t="s">
        <v>44</v>
      </c>
      <c r="B16" s="7" t="s">
        <v>45</v>
      </c>
      <c r="C16" s="7" t="s">
        <v>9</v>
      </c>
      <c r="D16" s="7" t="s">
        <v>73</v>
      </c>
      <c r="E16" s="19" t="s">
        <v>22</v>
      </c>
      <c r="F16" s="11" t="s">
        <v>12</v>
      </c>
      <c r="G16" s="10">
        <v>1</v>
      </c>
      <c r="I16" s="4"/>
      <c r="J16" s="4"/>
      <c r="K16" s="5"/>
    </row>
    <row r="17" spans="1:11" x14ac:dyDescent="0.2">
      <c r="A17" s="8" t="s">
        <v>149</v>
      </c>
      <c r="B17" s="8" t="s">
        <v>150</v>
      </c>
      <c r="C17" s="8" t="s">
        <v>9</v>
      </c>
      <c r="D17" s="8" t="s">
        <v>151</v>
      </c>
      <c r="E17" s="19">
        <v>46047</v>
      </c>
      <c r="F17" s="11" t="s">
        <v>12</v>
      </c>
      <c r="G17" s="10">
        <v>1</v>
      </c>
      <c r="I17" s="4"/>
      <c r="J17" s="4"/>
      <c r="K17" s="5"/>
    </row>
    <row r="18" spans="1:11" x14ac:dyDescent="0.2">
      <c r="A18" s="7" t="s">
        <v>74</v>
      </c>
      <c r="B18" s="7" t="s">
        <v>75</v>
      </c>
      <c r="C18" s="7" t="s">
        <v>9</v>
      </c>
      <c r="D18" s="7" t="s">
        <v>119</v>
      </c>
      <c r="E18" s="19">
        <v>46047</v>
      </c>
      <c r="F18" s="11" t="s">
        <v>12</v>
      </c>
      <c r="G18" s="10">
        <v>1</v>
      </c>
      <c r="I18" s="4"/>
      <c r="J18" s="4"/>
      <c r="K18" s="5"/>
    </row>
    <row r="19" spans="1:11" x14ac:dyDescent="0.2">
      <c r="A19" s="7" t="s">
        <v>7</v>
      </c>
      <c r="B19" s="7" t="s">
        <v>8</v>
      </c>
      <c r="C19" s="7" t="s">
        <v>9</v>
      </c>
      <c r="D19" s="7" t="s">
        <v>10</v>
      </c>
      <c r="E19" s="19" t="s">
        <v>11</v>
      </c>
      <c r="F19" s="11" t="s">
        <v>12</v>
      </c>
      <c r="G19" s="10">
        <v>2</v>
      </c>
      <c r="I19" s="4"/>
      <c r="J19" s="4"/>
      <c r="K19" s="5"/>
    </row>
    <row r="20" spans="1:11" x14ac:dyDescent="0.2">
      <c r="A20" s="7" t="s">
        <v>13</v>
      </c>
      <c r="B20" s="7" t="s">
        <v>76</v>
      </c>
      <c r="C20" s="7" t="s">
        <v>17</v>
      </c>
      <c r="D20" s="7" t="s">
        <v>77</v>
      </c>
      <c r="E20" s="19">
        <v>46145</v>
      </c>
      <c r="F20" s="11" t="s">
        <v>12</v>
      </c>
      <c r="G20" s="10">
        <v>2</v>
      </c>
      <c r="I20" s="4"/>
      <c r="J20" s="4"/>
      <c r="K20" s="5"/>
    </row>
    <row r="21" spans="1:11" x14ac:dyDescent="0.2">
      <c r="A21" s="15" t="s">
        <v>123</v>
      </c>
      <c r="B21" s="15" t="s">
        <v>124</v>
      </c>
      <c r="C21" s="8" t="s">
        <v>9</v>
      </c>
      <c r="D21" t="s">
        <v>80</v>
      </c>
      <c r="E21" s="20" t="s">
        <v>11</v>
      </c>
      <c r="F21" s="11" t="s">
        <v>12</v>
      </c>
      <c r="G21" s="13">
        <v>2</v>
      </c>
      <c r="I21" s="4"/>
      <c r="J21" s="4"/>
      <c r="K21" s="5"/>
    </row>
    <row r="22" spans="1:11" x14ac:dyDescent="0.2">
      <c r="A22" s="8" t="s">
        <v>152</v>
      </c>
      <c r="B22" s="8" t="s">
        <v>147</v>
      </c>
      <c r="C22" s="8" t="s">
        <v>9</v>
      </c>
      <c r="D22" s="8" t="s">
        <v>153</v>
      </c>
      <c r="E22" s="19">
        <v>46049</v>
      </c>
      <c r="F22" s="11" t="s">
        <v>12</v>
      </c>
      <c r="G22" s="10">
        <v>2</v>
      </c>
      <c r="I22" s="4"/>
      <c r="J22" s="4"/>
      <c r="K22" s="5"/>
    </row>
    <row r="23" spans="1:11" x14ac:dyDescent="0.2">
      <c r="A23" s="7" t="s">
        <v>160</v>
      </c>
      <c r="B23" s="7" t="s">
        <v>161</v>
      </c>
      <c r="C23" s="7" t="s">
        <v>9</v>
      </c>
      <c r="D23" s="7" t="s">
        <v>162</v>
      </c>
      <c r="E23" s="19">
        <v>46045</v>
      </c>
      <c r="F23" s="11" t="s">
        <v>12</v>
      </c>
      <c r="G23" s="10">
        <v>2</v>
      </c>
      <c r="I23" s="4"/>
      <c r="J23" s="4"/>
      <c r="K23" s="5"/>
    </row>
    <row r="24" spans="1:11" x14ac:dyDescent="0.2">
      <c r="A24" s="7" t="s">
        <v>23</v>
      </c>
      <c r="B24" s="7" t="s">
        <v>24</v>
      </c>
      <c r="C24" s="7" t="s">
        <v>17</v>
      </c>
      <c r="D24" s="7" t="s">
        <v>25</v>
      </c>
      <c r="E24" s="19" t="s">
        <v>21</v>
      </c>
      <c r="F24" s="11" t="s">
        <v>12</v>
      </c>
      <c r="G24" s="10">
        <v>2</v>
      </c>
      <c r="I24" s="4"/>
      <c r="J24" s="4"/>
      <c r="K24" s="5"/>
    </row>
    <row r="25" spans="1:11" x14ac:dyDescent="0.2">
      <c r="A25" s="7" t="s">
        <v>29</v>
      </c>
      <c r="B25" s="7" t="s">
        <v>30</v>
      </c>
      <c r="C25" s="7" t="s">
        <v>17</v>
      </c>
      <c r="D25" s="7" t="s">
        <v>31</v>
      </c>
      <c r="E25" s="19" t="s">
        <v>22</v>
      </c>
      <c r="F25" s="11" t="s">
        <v>12</v>
      </c>
      <c r="G25" s="10">
        <v>2</v>
      </c>
      <c r="I25" s="4"/>
      <c r="J25" s="4"/>
      <c r="K25" s="5"/>
    </row>
    <row r="26" spans="1:11" x14ac:dyDescent="0.2">
      <c r="A26" s="7" t="s">
        <v>93</v>
      </c>
      <c r="B26" s="7" t="s">
        <v>94</v>
      </c>
      <c r="C26" s="8" t="s">
        <v>9</v>
      </c>
      <c r="D26" s="8" t="s">
        <v>95</v>
      </c>
      <c r="E26" s="19">
        <v>46045</v>
      </c>
      <c r="F26" s="12" t="s">
        <v>12</v>
      </c>
      <c r="G26" s="13">
        <v>2</v>
      </c>
      <c r="I26" s="4"/>
      <c r="J26" s="4"/>
      <c r="K26" s="5"/>
    </row>
    <row r="27" spans="1:11" x14ac:dyDescent="0.2">
      <c r="A27" s="4" t="s">
        <v>131</v>
      </c>
      <c r="B27" s="4" t="s">
        <v>132</v>
      </c>
      <c r="C27" s="8" t="s">
        <v>9</v>
      </c>
      <c r="D27" t="s">
        <v>133</v>
      </c>
      <c r="E27" s="20" t="s">
        <v>22</v>
      </c>
      <c r="F27" s="11" t="s">
        <v>12</v>
      </c>
      <c r="G27" s="13">
        <v>2</v>
      </c>
      <c r="I27" s="4"/>
      <c r="J27" s="4"/>
      <c r="K27" s="5"/>
    </row>
    <row r="28" spans="1:11" x14ac:dyDescent="0.2">
      <c r="A28" s="4" t="s">
        <v>134</v>
      </c>
      <c r="B28" s="4" t="s">
        <v>135</v>
      </c>
      <c r="C28" s="8" t="s">
        <v>9</v>
      </c>
      <c r="D28" t="s">
        <v>136</v>
      </c>
      <c r="E28" s="20" t="s">
        <v>16</v>
      </c>
      <c r="F28" s="11" t="s">
        <v>12</v>
      </c>
      <c r="G28" s="13">
        <v>2</v>
      </c>
      <c r="I28" s="23"/>
      <c r="J28" s="23"/>
      <c r="K28" s="5"/>
    </row>
    <row r="29" spans="1:11" x14ac:dyDescent="0.2">
      <c r="A29" s="4" t="s">
        <v>137</v>
      </c>
      <c r="B29" s="4" t="s">
        <v>138</v>
      </c>
      <c r="C29" s="8" t="s">
        <v>9</v>
      </c>
      <c r="D29" t="s">
        <v>139</v>
      </c>
      <c r="E29" s="20" t="s">
        <v>140</v>
      </c>
      <c r="F29" s="11" t="s">
        <v>12</v>
      </c>
      <c r="G29" s="13">
        <v>2</v>
      </c>
      <c r="I29" s="23"/>
      <c r="J29" s="23"/>
      <c r="K29" s="5"/>
    </row>
    <row r="30" spans="1:11" ht="15.75" customHeight="1" x14ac:dyDescent="0.2">
      <c r="A30" s="7" t="s">
        <v>64</v>
      </c>
      <c r="B30" s="7" t="s">
        <v>65</v>
      </c>
      <c r="C30" s="7" t="s">
        <v>9</v>
      </c>
      <c r="D30" s="7" t="s">
        <v>66</v>
      </c>
      <c r="E30" s="19" t="s">
        <v>16</v>
      </c>
      <c r="F30" s="11" t="s">
        <v>12</v>
      </c>
      <c r="G30" s="10">
        <v>2</v>
      </c>
      <c r="I30" s="23"/>
      <c r="J30" s="23"/>
      <c r="K30" s="5"/>
    </row>
    <row r="31" spans="1:11" x14ac:dyDescent="0.2">
      <c r="A31" s="7" t="s">
        <v>35</v>
      </c>
      <c r="B31" s="7" t="s">
        <v>36</v>
      </c>
      <c r="C31" s="7" t="s">
        <v>17</v>
      </c>
      <c r="D31" s="7" t="s">
        <v>37</v>
      </c>
      <c r="E31" s="19" t="s">
        <v>16</v>
      </c>
      <c r="F31" s="11" t="s">
        <v>12</v>
      </c>
      <c r="G31" s="10">
        <v>2</v>
      </c>
      <c r="I31" s="23"/>
      <c r="J31" s="23"/>
      <c r="K31" s="5"/>
    </row>
    <row r="32" spans="1:11" x14ac:dyDescent="0.2">
      <c r="A32" s="7" t="s">
        <v>84</v>
      </c>
      <c r="B32" s="7" t="s">
        <v>67</v>
      </c>
      <c r="C32" s="7" t="s">
        <v>17</v>
      </c>
      <c r="D32" s="7" t="s">
        <v>68</v>
      </c>
      <c r="E32" s="19" t="s">
        <v>22</v>
      </c>
      <c r="F32" s="11" t="s">
        <v>12</v>
      </c>
      <c r="G32" s="10">
        <v>2</v>
      </c>
      <c r="I32" s="23"/>
      <c r="J32" s="23"/>
      <c r="K32" s="5"/>
    </row>
    <row r="33" spans="1:11" x14ac:dyDescent="0.2">
      <c r="A33" s="4" t="s">
        <v>141</v>
      </c>
      <c r="B33" s="4" t="s">
        <v>142</v>
      </c>
      <c r="C33" s="8" t="s">
        <v>9</v>
      </c>
      <c r="D33" t="s">
        <v>143</v>
      </c>
      <c r="E33" s="20" t="s">
        <v>22</v>
      </c>
      <c r="F33" s="11" t="s">
        <v>12</v>
      </c>
      <c r="G33" s="13">
        <v>2</v>
      </c>
      <c r="I33" s="23"/>
      <c r="J33" s="23"/>
      <c r="K33" s="5"/>
    </row>
    <row r="34" spans="1:11" x14ac:dyDescent="0.2">
      <c r="A34" s="7" t="s">
        <v>46</v>
      </c>
      <c r="B34" s="7" t="s">
        <v>47</v>
      </c>
      <c r="C34" s="7" t="s">
        <v>17</v>
      </c>
      <c r="D34" s="7" t="s">
        <v>48</v>
      </c>
      <c r="E34" s="19" t="s">
        <v>11</v>
      </c>
      <c r="F34" s="11" t="s">
        <v>12</v>
      </c>
      <c r="G34" s="10">
        <v>2</v>
      </c>
      <c r="I34" s="23"/>
      <c r="J34" s="23"/>
      <c r="K34" s="5"/>
    </row>
    <row r="35" spans="1:11" x14ac:dyDescent="0.2">
      <c r="A35" s="7" t="s">
        <v>49</v>
      </c>
      <c r="B35" s="7" t="s">
        <v>50</v>
      </c>
      <c r="C35" s="7" t="s">
        <v>9</v>
      </c>
      <c r="D35" s="7" t="s">
        <v>51</v>
      </c>
      <c r="E35" s="19" t="s">
        <v>22</v>
      </c>
      <c r="F35" s="11" t="s">
        <v>12</v>
      </c>
      <c r="G35" s="10">
        <v>3</v>
      </c>
      <c r="I35" s="6"/>
      <c r="J35" s="6"/>
      <c r="K35" s="5"/>
    </row>
    <row r="36" spans="1:11" x14ac:dyDescent="0.2">
      <c r="A36" s="7" t="s">
        <v>120</v>
      </c>
      <c r="B36" s="7" t="s">
        <v>121</v>
      </c>
      <c r="C36" s="8" t="s">
        <v>9</v>
      </c>
      <c r="D36" t="s">
        <v>122</v>
      </c>
      <c r="E36" s="20" t="s">
        <v>111</v>
      </c>
      <c r="F36" s="11" t="s">
        <v>12</v>
      </c>
      <c r="G36" s="10">
        <v>3</v>
      </c>
      <c r="I36" s="4"/>
      <c r="J36" s="4"/>
      <c r="K36" s="5"/>
    </row>
    <row r="37" spans="1:11" x14ac:dyDescent="0.2">
      <c r="A37" s="15" t="s">
        <v>108</v>
      </c>
      <c r="B37" s="15" t="s">
        <v>109</v>
      </c>
      <c r="C37" s="7" t="s">
        <v>9</v>
      </c>
      <c r="D37" s="7" t="s">
        <v>110</v>
      </c>
      <c r="E37" s="19">
        <v>46049</v>
      </c>
      <c r="F37" s="11" t="s">
        <v>12</v>
      </c>
      <c r="G37" s="14">
        <v>3</v>
      </c>
      <c r="I37" s="4"/>
      <c r="J37" s="4"/>
      <c r="K37" s="5"/>
    </row>
    <row r="38" spans="1:11" x14ac:dyDescent="0.2">
      <c r="A38" s="7" t="s">
        <v>52</v>
      </c>
      <c r="B38" s="7" t="s">
        <v>53</v>
      </c>
      <c r="C38" s="7" t="s">
        <v>9</v>
      </c>
      <c r="D38" s="7" t="s">
        <v>54</v>
      </c>
      <c r="E38" s="19" t="s">
        <v>22</v>
      </c>
      <c r="F38" s="11" t="s">
        <v>12</v>
      </c>
      <c r="G38" s="10">
        <v>3</v>
      </c>
    </row>
    <row r="39" spans="1:11" x14ac:dyDescent="0.2">
      <c r="A39" s="7" t="s">
        <v>55</v>
      </c>
      <c r="B39" s="7" t="s">
        <v>56</v>
      </c>
      <c r="C39" s="7" t="s">
        <v>17</v>
      </c>
      <c r="D39" s="7" t="s">
        <v>57</v>
      </c>
      <c r="E39" s="19" t="s">
        <v>21</v>
      </c>
      <c r="F39" s="11" t="s">
        <v>12</v>
      </c>
      <c r="G39" s="10">
        <v>3</v>
      </c>
    </row>
    <row r="40" spans="1:11" x14ac:dyDescent="0.2">
      <c r="A40" s="7" t="s">
        <v>58</v>
      </c>
      <c r="B40" s="7" t="s">
        <v>59</v>
      </c>
      <c r="C40" s="7" t="s">
        <v>9</v>
      </c>
      <c r="D40" s="7" t="s">
        <v>60</v>
      </c>
      <c r="E40" s="19" t="s">
        <v>11</v>
      </c>
      <c r="F40" s="11" t="s">
        <v>12</v>
      </c>
      <c r="G40" s="10">
        <v>3</v>
      </c>
    </row>
    <row r="41" spans="1:11" x14ac:dyDescent="0.2">
      <c r="A41" s="8" t="s">
        <v>105</v>
      </c>
      <c r="B41" s="8" t="s">
        <v>106</v>
      </c>
      <c r="C41" s="8" t="s">
        <v>9</v>
      </c>
      <c r="D41" s="8" t="s">
        <v>107</v>
      </c>
      <c r="E41" s="21">
        <v>46145</v>
      </c>
      <c r="F41" s="12" t="s">
        <v>12</v>
      </c>
      <c r="G41" s="13">
        <v>3</v>
      </c>
    </row>
    <row r="42" spans="1:11" x14ac:dyDescent="0.2">
      <c r="A42" s="4" t="s">
        <v>125</v>
      </c>
      <c r="B42" s="4" t="s">
        <v>126</v>
      </c>
      <c r="C42" s="8" t="s">
        <v>17</v>
      </c>
      <c r="D42" t="s">
        <v>127</v>
      </c>
      <c r="E42" s="20" t="s">
        <v>22</v>
      </c>
      <c r="F42" s="11" t="s">
        <v>12</v>
      </c>
      <c r="G42" s="13">
        <v>3</v>
      </c>
    </row>
    <row r="43" spans="1:11" x14ac:dyDescent="0.2">
      <c r="A43" s="7" t="s">
        <v>61</v>
      </c>
      <c r="B43" s="7" t="s">
        <v>62</v>
      </c>
      <c r="C43" s="7" t="s">
        <v>9</v>
      </c>
      <c r="D43" s="7" t="s">
        <v>63</v>
      </c>
      <c r="E43" s="19" t="s">
        <v>22</v>
      </c>
      <c r="F43" s="11" t="s">
        <v>12</v>
      </c>
      <c r="G43" s="10">
        <v>3</v>
      </c>
    </row>
    <row r="44" spans="1:11" x14ac:dyDescent="0.2">
      <c r="A44" s="7" t="s">
        <v>154</v>
      </c>
      <c r="B44" s="7" t="s">
        <v>155</v>
      </c>
      <c r="C44" s="7" t="s">
        <v>9</v>
      </c>
      <c r="D44" s="7" t="s">
        <v>156</v>
      </c>
      <c r="E44" s="19" t="s">
        <v>22</v>
      </c>
      <c r="F44" s="11" t="s">
        <v>12</v>
      </c>
      <c r="G44" s="10">
        <v>3</v>
      </c>
    </row>
    <row r="45" spans="1:11" x14ac:dyDescent="0.2">
      <c r="A45" s="7" t="s">
        <v>81</v>
      </c>
      <c r="B45" s="7" t="s">
        <v>82</v>
      </c>
      <c r="C45" s="7" t="s">
        <v>9</v>
      </c>
      <c r="D45" s="7" t="s">
        <v>83</v>
      </c>
      <c r="E45" s="19">
        <v>46049</v>
      </c>
      <c r="F45" s="11" t="s">
        <v>12</v>
      </c>
      <c r="G45" s="10">
        <v>3</v>
      </c>
    </row>
    <row r="46" spans="1:11" x14ac:dyDescent="0.2">
      <c r="A46" s="7" t="s">
        <v>112</v>
      </c>
      <c r="B46" s="7" t="s">
        <v>113</v>
      </c>
      <c r="C46" s="7" t="s">
        <v>9</v>
      </c>
      <c r="D46" s="7" t="s">
        <v>114</v>
      </c>
      <c r="E46" s="19" t="s">
        <v>16</v>
      </c>
      <c r="F46" s="11" t="s">
        <v>12</v>
      </c>
      <c r="G46" s="10">
        <v>3</v>
      </c>
    </row>
    <row r="47" spans="1:11" x14ac:dyDescent="0.2">
      <c r="A47" s="7" t="s">
        <v>157</v>
      </c>
      <c r="B47" s="7" t="s">
        <v>158</v>
      </c>
      <c r="C47" s="7" t="s">
        <v>17</v>
      </c>
      <c r="D47" s="7" t="s">
        <v>159</v>
      </c>
      <c r="E47" s="19" t="s">
        <v>16</v>
      </c>
      <c r="F47" s="11" t="s">
        <v>12</v>
      </c>
      <c r="G47" s="10">
        <v>3</v>
      </c>
    </row>
    <row r="48" spans="1:11" x14ac:dyDescent="0.2">
      <c r="A48" s="8" t="s">
        <v>163</v>
      </c>
      <c r="B48" s="8" t="s">
        <v>164</v>
      </c>
      <c r="C48" s="8" t="s">
        <v>9</v>
      </c>
      <c r="D48" s="8" t="s">
        <v>165</v>
      </c>
      <c r="E48" s="19">
        <v>46047</v>
      </c>
      <c r="F48" s="11" t="s">
        <v>12</v>
      </c>
      <c r="G48" s="14">
        <v>4</v>
      </c>
    </row>
    <row r="49" spans="1:7" x14ac:dyDescent="0.2">
      <c r="A49" s="8" t="s">
        <v>166</v>
      </c>
      <c r="B49" s="8" t="s">
        <v>167</v>
      </c>
      <c r="C49" s="8" t="s">
        <v>9</v>
      </c>
      <c r="D49" s="8" t="s">
        <v>168</v>
      </c>
      <c r="E49" s="20">
        <v>46047</v>
      </c>
      <c r="F49" s="11" t="s">
        <v>12</v>
      </c>
      <c r="G49" s="13">
        <v>4</v>
      </c>
    </row>
    <row r="50" spans="1:7" x14ac:dyDescent="0.2">
      <c r="A50" s="7"/>
      <c r="B50" s="7"/>
      <c r="C50" s="7"/>
      <c r="D50" s="7"/>
      <c r="E50" s="11"/>
      <c r="F50" s="11"/>
      <c r="G50" s="10"/>
    </row>
  </sheetData>
  <sortState ref="A2:G47">
    <sortCondition ref="G2:G47"/>
    <sortCondition ref="A2:A47"/>
  </sortState>
  <pageMargins left="0.7" right="0.7" top="0.78740157499999996" bottom="0.78740157499999996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D15" sqref="D15"/>
    </sheetView>
  </sheetViews>
  <sheetFormatPr baseColWidth="10" defaultRowHeight="15" x14ac:dyDescent="0.2"/>
  <sheetData>
    <row r="1" spans="1:7" ht="15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2">
      <c r="A2" s="7" t="s">
        <v>96</v>
      </c>
      <c r="B2" s="7" t="s">
        <v>97</v>
      </c>
      <c r="C2" s="7" t="s">
        <v>17</v>
      </c>
      <c r="D2" s="7" t="s">
        <v>98</v>
      </c>
      <c r="E2" s="11" t="s">
        <v>21</v>
      </c>
      <c r="F2" s="11" t="s">
        <v>12</v>
      </c>
      <c r="G2" s="10">
        <v>1</v>
      </c>
    </row>
    <row r="3" spans="1:7" x14ac:dyDescent="0.2">
      <c r="A3" s="7" t="s">
        <v>157</v>
      </c>
      <c r="B3" s="7" t="s">
        <v>158</v>
      </c>
      <c r="C3" s="7" t="s">
        <v>17</v>
      </c>
      <c r="D3" s="7" t="s">
        <v>159</v>
      </c>
      <c r="E3" s="11" t="s">
        <v>16</v>
      </c>
      <c r="F3" s="11" t="s">
        <v>12</v>
      </c>
      <c r="G3" s="10">
        <v>3</v>
      </c>
    </row>
    <row r="4" spans="1:7" x14ac:dyDescent="0.2">
      <c r="A4" s="7" t="s">
        <v>154</v>
      </c>
      <c r="B4" s="7" t="s">
        <v>155</v>
      </c>
      <c r="C4" s="7" t="s">
        <v>9</v>
      </c>
      <c r="D4" s="7" t="s">
        <v>156</v>
      </c>
      <c r="E4" s="11" t="s">
        <v>22</v>
      </c>
      <c r="F4" s="11" t="s">
        <v>12</v>
      </c>
      <c r="G4" s="10">
        <v>3</v>
      </c>
    </row>
    <row r="5" spans="1:7" x14ac:dyDescent="0.2">
      <c r="A5" s="7" t="s">
        <v>81</v>
      </c>
      <c r="B5" s="7" t="s">
        <v>82</v>
      </c>
      <c r="C5" s="7" t="s">
        <v>9</v>
      </c>
      <c r="D5" s="7" t="s">
        <v>83</v>
      </c>
      <c r="E5" s="11">
        <v>46049</v>
      </c>
      <c r="F5" s="11" t="s">
        <v>12</v>
      </c>
      <c r="G5" s="10">
        <v>3</v>
      </c>
    </row>
    <row r="6" spans="1:7" x14ac:dyDescent="0.2">
      <c r="A6" s="7" t="s">
        <v>64</v>
      </c>
      <c r="B6" s="7" t="s">
        <v>65</v>
      </c>
      <c r="C6" s="7" t="s">
        <v>9</v>
      </c>
      <c r="D6" s="7" t="s">
        <v>66</v>
      </c>
      <c r="E6" s="11" t="s">
        <v>16</v>
      </c>
      <c r="F6" s="11" t="s">
        <v>12</v>
      </c>
      <c r="G6" s="10">
        <v>2</v>
      </c>
    </row>
    <row r="7" spans="1:7" x14ac:dyDescent="0.2">
      <c r="A7" s="8" t="s">
        <v>152</v>
      </c>
      <c r="B7" s="8" t="s">
        <v>147</v>
      </c>
      <c r="C7" s="8" t="s">
        <v>9</v>
      </c>
      <c r="D7" s="8" t="s">
        <v>153</v>
      </c>
      <c r="E7" s="11">
        <v>46049</v>
      </c>
      <c r="F7" s="11" t="s">
        <v>12</v>
      </c>
      <c r="G7" s="10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Empf Rück</vt:lpstr>
      <vt:lpstr>Abs Rück1</vt:lpstr>
      <vt:lpstr>Abs Rück2</vt:lpstr>
      <vt:lpstr>Abs Rück3</vt:lpstr>
      <vt:lpstr>Datenquelle</vt:lpstr>
      <vt:lpstr>Kein Brief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Eickhoff, Christian</dc:creator>
  <cp:lastModifiedBy>Eickhoff, Christian</cp:lastModifiedBy>
  <cp:lastPrinted>2021-05-12T07:56:58Z</cp:lastPrinted>
  <dcterms:created xsi:type="dcterms:W3CDTF">2021-01-07T11:21:47Z</dcterms:created>
  <dcterms:modified xsi:type="dcterms:W3CDTF">2021-05-12T08:33:39Z</dcterms:modified>
</cp:coreProperties>
</file>